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6"/>
  <workbookPr/>
  <mc:AlternateContent xmlns:mc="http://schemas.openxmlformats.org/markup-compatibility/2006">
    <mc:Choice Requires="x15">
      <x15ac:absPath xmlns:x15ac="http://schemas.microsoft.com/office/spreadsheetml/2010/11/ac" url="\\beppu\fileserver\観光課\00観光課内共有\K-1-0-0006 観光動態一件\「ＧＷ・盆・年末年始」入込調査\令和6年繁忙期\GW\オープンデータ用\"/>
    </mc:Choice>
  </mc:AlternateContent>
  <xr:revisionPtr revIDLastSave="0" documentId="13_ncr:1_{5AB35573-B00C-4D3D-8055-F8CF9D278C55}" xr6:coauthVersionLast="36" xr6:coauthVersionMax="36" xr10:uidLastSave="{00000000-0000-0000-0000-000000000000}"/>
  <bookViews>
    <workbookView xWindow="0" yWindow="0" windowWidth="20490" windowHeight="6780" tabRatio="897" activeTab="2" xr2:uid="{00000000-000D-0000-FFFF-FFFF00000000}"/>
  </bookViews>
  <sheets>
    <sheet name="令和6年GW　天気情報" sheetId="7" r:id="rId1"/>
    <sheet name="令和6年GW　観光施設・交通合計 " sheetId="5" r:id="rId2"/>
    <sheet name="令和6年GW　宿泊施設合計  " sheetId="4" r:id="rId3"/>
  </sheets>
  <definedNames>
    <definedName name="_xlnm._FilterDatabase" localSheetId="2" hidden="1">'令和6年GW　宿泊施設合計  '!#REF!</definedName>
    <definedName name="_xlnm.Print_Area" localSheetId="1">'令和6年GW　観光施設・交通合計 '!$B$1:$M$25</definedName>
    <definedName name="_xlnm.Print_Area" localSheetId="2">'令和6年GW　宿泊施設合計  '!$B$1:$N$21</definedName>
    <definedName name="_xlnm.Print_Titles" localSheetId="1">'令和6年GW　観光施設・交通合計 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7" l="1"/>
  <c r="L6" i="7"/>
  <c r="K6" i="7"/>
  <c r="J6" i="7"/>
  <c r="I6" i="7"/>
  <c r="H6" i="7"/>
  <c r="G6" i="7"/>
  <c r="F6" i="7"/>
  <c r="E6" i="7"/>
  <c r="D6" i="7"/>
  <c r="M17" i="5" l="1"/>
  <c r="M6" i="5"/>
  <c r="M5" i="5"/>
  <c r="N16" i="4" l="1"/>
  <c r="N15" i="4"/>
  <c r="N13" i="4"/>
  <c r="N12" i="4"/>
  <c r="N10" i="4"/>
  <c r="N9" i="4"/>
  <c r="D19" i="4"/>
  <c r="E19" i="4"/>
  <c r="F19" i="4"/>
  <c r="G19" i="4"/>
  <c r="H19" i="4"/>
  <c r="I19" i="4"/>
  <c r="J19" i="4"/>
  <c r="K19" i="4"/>
  <c r="L19" i="4"/>
  <c r="M19" i="4"/>
  <c r="E18" i="4"/>
  <c r="F18" i="4"/>
  <c r="G18" i="4"/>
  <c r="H18" i="4"/>
  <c r="I18" i="4"/>
  <c r="J18" i="4"/>
  <c r="K18" i="4"/>
  <c r="L18" i="4"/>
  <c r="M18" i="4"/>
  <c r="D18" i="4"/>
  <c r="N7" i="4"/>
  <c r="N6" i="4"/>
  <c r="N11" i="4" l="1"/>
  <c r="N8" i="4"/>
  <c r="N14" i="4"/>
  <c r="N17" i="4"/>
  <c r="N19" i="4"/>
  <c r="N18" i="4"/>
  <c r="M23" i="5"/>
  <c r="L20" i="5"/>
  <c r="K20" i="5"/>
  <c r="J20" i="5"/>
  <c r="I20" i="5"/>
  <c r="H20" i="5"/>
  <c r="G20" i="5"/>
  <c r="F20" i="5"/>
  <c r="E20" i="5"/>
  <c r="D20" i="5"/>
  <c r="C20" i="5"/>
  <c r="M18" i="5"/>
  <c r="C15" i="5"/>
  <c r="D15" i="5" s="1"/>
  <c r="E15" i="5" s="1"/>
  <c r="F15" i="5" s="1"/>
  <c r="G15" i="5" s="1"/>
  <c r="H15" i="5" s="1"/>
  <c r="I15" i="5" s="1"/>
  <c r="J15" i="5" s="1"/>
  <c r="K15" i="5" s="1"/>
  <c r="L15" i="5" s="1"/>
  <c r="M13" i="5"/>
  <c r="L10" i="5"/>
  <c r="K10" i="5"/>
  <c r="J10" i="5"/>
  <c r="I10" i="5"/>
  <c r="H10" i="5"/>
  <c r="G10" i="5"/>
  <c r="F10" i="5"/>
  <c r="E10" i="5"/>
  <c r="D10" i="5"/>
  <c r="C10" i="5"/>
  <c r="M7" i="5"/>
  <c r="E5" i="4"/>
  <c r="F5" i="4" s="1"/>
  <c r="G5" i="4" s="1"/>
  <c r="H5" i="4" s="1"/>
  <c r="I5" i="4" s="1"/>
  <c r="J5" i="4" s="1"/>
  <c r="K5" i="4" s="1"/>
  <c r="L5" i="4" s="1"/>
  <c r="M5" i="4" s="1"/>
  <c r="N20" i="4" l="1"/>
</calcChain>
</file>

<file path=xl/sharedStrings.xml><?xml version="1.0" encoding="utf-8"?>
<sst xmlns="http://schemas.openxmlformats.org/spreadsheetml/2006/main" count="119" uniqueCount="69">
  <si>
    <t>（単位：人、%）</t>
    <rPh sb="1" eb="3">
      <t>タンイ</t>
    </rPh>
    <rPh sb="4" eb="5">
      <t>ヒト</t>
    </rPh>
    <phoneticPr fontId="2"/>
  </si>
  <si>
    <t>地区</t>
    <rPh sb="0" eb="2">
      <t>チク</t>
    </rPh>
    <phoneticPr fontId="2"/>
  </si>
  <si>
    <t>合計</t>
    <rPh sb="0" eb="2">
      <t>ゴウケイ</t>
    </rPh>
    <phoneticPr fontId="2"/>
  </si>
  <si>
    <t>北浜・中央地区</t>
    <rPh sb="0" eb="2">
      <t>キタハマ</t>
    </rPh>
    <rPh sb="3" eb="5">
      <t>チュウオウ</t>
    </rPh>
    <rPh sb="5" eb="7">
      <t>チク</t>
    </rPh>
    <phoneticPr fontId="2"/>
  </si>
  <si>
    <t>鉄輪・明礬地区</t>
    <rPh sb="0" eb="2">
      <t>カンナワ</t>
    </rPh>
    <rPh sb="3" eb="5">
      <t>ミョウバン</t>
    </rPh>
    <rPh sb="5" eb="7">
      <t>チク</t>
    </rPh>
    <phoneticPr fontId="2"/>
  </si>
  <si>
    <t>堀田・観海寺地区</t>
    <rPh sb="0" eb="2">
      <t>ホリタ</t>
    </rPh>
    <rPh sb="3" eb="4">
      <t>カン</t>
    </rPh>
    <rPh sb="4" eb="5">
      <t>カイ</t>
    </rPh>
    <rPh sb="5" eb="6">
      <t>テラ</t>
    </rPh>
    <rPh sb="6" eb="8">
      <t>チク</t>
    </rPh>
    <phoneticPr fontId="2"/>
  </si>
  <si>
    <t>その他地区</t>
    <rPh sb="2" eb="3">
      <t>タ</t>
    </rPh>
    <rPh sb="3" eb="5">
      <t>チク</t>
    </rPh>
    <phoneticPr fontId="2"/>
  </si>
  <si>
    <t>合　計</t>
    <phoneticPr fontId="2"/>
  </si>
  <si>
    <t>注）網掛け部分は土日祝日</t>
    <phoneticPr fontId="2"/>
  </si>
  <si>
    <t>【観光施設】</t>
    <rPh sb="1" eb="3">
      <t>カンコウ</t>
    </rPh>
    <rPh sb="3" eb="5">
      <t>シセツ</t>
    </rPh>
    <phoneticPr fontId="2"/>
  </si>
  <si>
    <t>（単位：人、%）</t>
    <rPh sb="1" eb="3">
      <t>タンイ</t>
    </rPh>
    <rPh sb="4" eb="5">
      <t>ニン</t>
    </rPh>
    <phoneticPr fontId="2"/>
  </si>
  <si>
    <t>計</t>
    <rPh sb="0" eb="1">
      <t>ケイ</t>
    </rPh>
    <phoneticPr fontId="2"/>
  </si>
  <si>
    <t>【交通機関】</t>
    <rPh sb="1" eb="3">
      <t>コウツウ</t>
    </rPh>
    <rPh sb="3" eb="5">
      <t>キカン</t>
    </rPh>
    <phoneticPr fontId="2"/>
  </si>
  <si>
    <t>（単位：人、台、%）</t>
    <rPh sb="1" eb="3">
      <t>タンイ</t>
    </rPh>
    <rPh sb="4" eb="5">
      <t>ニン</t>
    </rPh>
    <rPh sb="6" eb="7">
      <t>ダイ</t>
    </rPh>
    <phoneticPr fontId="2"/>
  </si>
  <si>
    <t>高速道路（車）</t>
    <phoneticPr fontId="2"/>
  </si>
  <si>
    <t>高速道路の乗降台数は期間中累計のみ公表</t>
    <rPh sb="0" eb="2">
      <t>コウソク</t>
    </rPh>
    <rPh sb="2" eb="4">
      <t>ドウロ</t>
    </rPh>
    <rPh sb="5" eb="7">
      <t>ジョウコウ</t>
    </rPh>
    <rPh sb="7" eb="9">
      <t>ダイスウ</t>
    </rPh>
    <rPh sb="10" eb="13">
      <t>キカンチュウ</t>
    </rPh>
    <rPh sb="13" eb="15">
      <t>ルイケイ</t>
    </rPh>
    <rPh sb="17" eb="19">
      <t>コウヒョウ</t>
    </rPh>
    <phoneticPr fontId="2"/>
  </si>
  <si>
    <t>船舶　　（人）</t>
    <rPh sb="0" eb="2">
      <t>センパク</t>
    </rPh>
    <rPh sb="5" eb="6">
      <t>ヒト</t>
    </rPh>
    <phoneticPr fontId="2"/>
  </si>
  <si>
    <t>船舶　　（車）</t>
    <rPh sb="0" eb="2">
      <t>センパク</t>
    </rPh>
    <rPh sb="5" eb="6">
      <t>クルマ</t>
    </rPh>
    <phoneticPr fontId="2"/>
  </si>
  <si>
    <t>大分県中部</t>
    <rPh sb="0" eb="3">
      <t>オオイタケン</t>
    </rPh>
    <rPh sb="3" eb="5">
      <t>チュウブ</t>
    </rPh>
    <phoneticPr fontId="2"/>
  </si>
  <si>
    <t>土</t>
  </si>
  <si>
    <t>日</t>
  </si>
  <si>
    <t>月</t>
  </si>
  <si>
    <t>火</t>
  </si>
  <si>
    <t>最高気温</t>
    <rPh sb="0" eb="2">
      <t>サイコウ</t>
    </rPh>
    <rPh sb="2" eb="4">
      <t>キオン</t>
    </rPh>
    <phoneticPr fontId="2"/>
  </si>
  <si>
    <t>金</t>
  </si>
  <si>
    <t>令和5年度</t>
    <phoneticPr fontId="2"/>
  </si>
  <si>
    <t>令和5年度比</t>
    <rPh sb="5" eb="6">
      <t>ヒ</t>
    </rPh>
    <phoneticPr fontId="2"/>
  </si>
  <si>
    <t>令和6年度</t>
    <phoneticPr fontId="2"/>
  </si>
  <si>
    <t>土</t>
    <rPh sb="0" eb="1">
      <t>ツチ</t>
    </rPh>
    <phoneticPr fontId="2"/>
  </si>
  <si>
    <t>水</t>
  </si>
  <si>
    <t>木</t>
  </si>
  <si>
    <t>木</t>
    <rPh sb="0" eb="1">
      <t>モク</t>
    </rPh>
    <phoneticPr fontId="2"/>
  </si>
  <si>
    <t>☁</t>
  </si>
  <si>
    <t>☂</t>
  </si>
  <si>
    <t>☀</t>
  </si>
  <si>
    <t>18.3℃</t>
    <phoneticPr fontId="2"/>
  </si>
  <si>
    <t>22.3℃</t>
    <phoneticPr fontId="2"/>
  </si>
  <si>
    <t>20.1℃</t>
    <phoneticPr fontId="2"/>
  </si>
  <si>
    <t>22.6℃</t>
    <phoneticPr fontId="2"/>
  </si>
  <si>
    <t>18.4℃</t>
    <phoneticPr fontId="2"/>
  </si>
  <si>
    <t>19.8℃</t>
    <phoneticPr fontId="2"/>
  </si>
  <si>
    <t>21.4℃</t>
    <phoneticPr fontId="2"/>
  </si>
  <si>
    <t>26.5℃</t>
    <phoneticPr fontId="2"/>
  </si>
  <si>
    <t>26.2℃</t>
    <phoneticPr fontId="2"/>
  </si>
  <si>
    <t>23.1℃</t>
    <phoneticPr fontId="2"/>
  </si>
  <si>
    <t>20.4℃</t>
    <phoneticPr fontId="2"/>
  </si>
  <si>
    <t>24.9℃</t>
    <phoneticPr fontId="2"/>
  </si>
  <si>
    <t>21.3℃</t>
    <phoneticPr fontId="2"/>
  </si>
  <si>
    <t>25.7℃</t>
    <phoneticPr fontId="2"/>
  </si>
  <si>
    <t>22.9℃</t>
    <phoneticPr fontId="2"/>
  </si>
  <si>
    <t>25.4℃</t>
    <phoneticPr fontId="2"/>
  </si>
  <si>
    <t>24.7℃</t>
    <phoneticPr fontId="2"/>
  </si>
  <si>
    <t>22.0℃</t>
    <phoneticPr fontId="2"/>
  </si>
  <si>
    <t>令和6年度ゴールデンウィーク市内地区別主要宿泊施設（36施設）宿泊状況</t>
    <rPh sb="14" eb="16">
      <t>シナイ</t>
    </rPh>
    <rPh sb="16" eb="18">
      <t>チク</t>
    </rPh>
    <rPh sb="18" eb="19">
      <t>ベツ</t>
    </rPh>
    <rPh sb="19" eb="21">
      <t>シュヨウ</t>
    </rPh>
    <rPh sb="21" eb="23">
      <t>シュクハク</t>
    </rPh>
    <rPh sb="23" eb="25">
      <t>シセツ</t>
    </rPh>
    <rPh sb="28" eb="30">
      <t>シセツ</t>
    </rPh>
    <rPh sb="31" eb="33">
      <t>シュクハク</t>
    </rPh>
    <rPh sb="33" eb="35">
      <t>ジョウキョウ</t>
    </rPh>
    <phoneticPr fontId="2"/>
  </si>
  <si>
    <t>■ゴールデンウィークの曜日配列および天気情報</t>
    <rPh sb="11" eb="13">
      <t>ヨウビ</t>
    </rPh>
    <rPh sb="13" eb="15">
      <t>ハイレツ</t>
    </rPh>
    <rPh sb="18" eb="20">
      <t>テンキ</t>
    </rPh>
    <rPh sb="20" eb="22">
      <t>ジョウホウ</t>
    </rPh>
    <phoneticPr fontId="2"/>
  </si>
  <si>
    <t>令和6年度 ゴールデンウィーク入込調査結果</t>
    <phoneticPr fontId="2"/>
  </si>
  <si>
    <t>令和6年度</t>
    <rPh sb="0" eb="2">
      <t>レイワ</t>
    </rPh>
    <rPh sb="3" eb="5">
      <t>ネンド</t>
    </rPh>
    <phoneticPr fontId="2"/>
  </si>
  <si>
    <r>
      <rPr>
        <sz val="18"/>
        <color rgb="FF0000CC"/>
        <rFont val="ＭＳ Ｐゴシック"/>
        <family val="3"/>
        <charset val="128"/>
      </rPr>
      <t>☂</t>
    </r>
    <r>
      <rPr>
        <sz val="18"/>
        <rFont val="ＭＳ Ｐゴシック"/>
        <family val="3"/>
        <charset val="128"/>
      </rPr>
      <t>時々</t>
    </r>
    <r>
      <rPr>
        <sz val="18"/>
        <color theme="0" tint="-0.499984740745262"/>
        <rFont val="ＭＳ Ｐゴシック"/>
        <family val="3"/>
        <charset val="128"/>
      </rPr>
      <t>☁</t>
    </r>
    <rPh sb="1" eb="3">
      <t>トキドキ</t>
    </rPh>
    <phoneticPr fontId="2"/>
  </si>
  <si>
    <t>☁</t>
    <phoneticPr fontId="2"/>
  </si>
  <si>
    <r>
      <rPr>
        <sz val="18"/>
        <color rgb="FF0000CC"/>
        <rFont val="ＭＳ Ｐゴシック"/>
        <family val="3"/>
        <charset val="128"/>
      </rPr>
      <t>☂</t>
    </r>
    <r>
      <rPr>
        <sz val="18"/>
        <rFont val="ＭＳ Ｐゴシック"/>
        <family val="3"/>
        <charset val="128"/>
      </rPr>
      <t>後時々</t>
    </r>
    <r>
      <rPr>
        <sz val="18"/>
        <color theme="0" tint="-0.499984740745262"/>
        <rFont val="ＭＳ Ｐゴシック"/>
        <family val="3"/>
        <charset val="128"/>
      </rPr>
      <t>☁</t>
    </r>
    <rPh sb="1" eb="2">
      <t>ノチ</t>
    </rPh>
    <rPh sb="2" eb="4">
      <t>トキドキ</t>
    </rPh>
    <phoneticPr fontId="2"/>
  </si>
  <si>
    <r>
      <rPr>
        <sz val="18"/>
        <color theme="0" tint="-0.499984740745262"/>
        <rFont val="ＭＳ Ｐゴシック"/>
        <family val="3"/>
        <charset val="128"/>
      </rPr>
      <t>☁</t>
    </r>
    <r>
      <rPr>
        <sz val="18"/>
        <rFont val="ＭＳ Ｐゴシック"/>
        <family val="3"/>
        <charset val="128"/>
      </rPr>
      <t>時々</t>
    </r>
    <r>
      <rPr>
        <sz val="18"/>
        <color rgb="FF0000CC"/>
        <rFont val="ＭＳ Ｐゴシック"/>
        <family val="3"/>
        <charset val="128"/>
      </rPr>
      <t>☂</t>
    </r>
    <rPh sb="1" eb="3">
      <t>トキドキ</t>
    </rPh>
    <phoneticPr fontId="2"/>
  </si>
  <si>
    <r>
      <rPr>
        <sz val="18"/>
        <color rgb="FFFF0000"/>
        <rFont val="ＭＳ Ｐゴシック"/>
        <family val="3"/>
        <charset val="128"/>
      </rPr>
      <t>☀</t>
    </r>
    <r>
      <rPr>
        <sz val="18"/>
        <rFont val="ＭＳ Ｐゴシック"/>
        <family val="3"/>
        <charset val="128"/>
      </rPr>
      <t>時々</t>
    </r>
    <r>
      <rPr>
        <sz val="18"/>
        <color theme="0" tint="-0.499984740745262"/>
        <rFont val="ＭＳ Ｐゴシック"/>
        <family val="3"/>
        <charset val="128"/>
      </rPr>
      <t>☁</t>
    </r>
    <rPh sb="1" eb="3">
      <t>トキドキ</t>
    </rPh>
    <phoneticPr fontId="2"/>
  </si>
  <si>
    <r>
      <rPr>
        <sz val="18"/>
        <color rgb="FFFF0000"/>
        <rFont val="ＭＳ Ｐゴシック"/>
        <family val="3"/>
        <charset val="128"/>
      </rPr>
      <t>☀</t>
    </r>
    <r>
      <rPr>
        <sz val="18"/>
        <rFont val="ＭＳ Ｐゴシック"/>
        <family val="3"/>
        <charset val="128"/>
      </rPr>
      <t>後時々</t>
    </r>
    <r>
      <rPr>
        <sz val="18"/>
        <color theme="0" tint="-0.499984740745262"/>
        <rFont val="ＭＳ Ｐゴシック"/>
        <family val="3"/>
        <charset val="128"/>
      </rPr>
      <t>☁</t>
    </r>
    <rPh sb="1" eb="2">
      <t>ノチ</t>
    </rPh>
    <rPh sb="2" eb="4">
      <t>トキドキ</t>
    </rPh>
    <phoneticPr fontId="2"/>
  </si>
  <si>
    <r>
      <rPr>
        <sz val="18"/>
        <color theme="0" tint="-0.499984740745262"/>
        <rFont val="ＭＳ Ｐゴシック"/>
        <family val="3"/>
        <charset val="128"/>
      </rPr>
      <t>☁</t>
    </r>
    <r>
      <rPr>
        <sz val="18"/>
        <rFont val="ＭＳ Ｐゴシック"/>
        <family val="3"/>
        <charset val="128"/>
      </rPr>
      <t>一時</t>
    </r>
    <r>
      <rPr>
        <sz val="18"/>
        <color rgb="FFFF0000"/>
        <rFont val="ＭＳ Ｐゴシック"/>
        <family val="3"/>
        <charset val="128"/>
      </rPr>
      <t>☀</t>
    </r>
    <r>
      <rPr>
        <sz val="18"/>
        <rFont val="ＭＳ Ｐゴシック"/>
        <family val="3"/>
        <charset val="128"/>
      </rPr>
      <t>後一時</t>
    </r>
    <r>
      <rPr>
        <sz val="18"/>
        <color rgb="FF0000CC"/>
        <rFont val="ＭＳ Ｐゴシック"/>
        <family val="3"/>
        <charset val="128"/>
      </rPr>
      <t>☂</t>
    </r>
    <rPh sb="1" eb="3">
      <t>イチジ</t>
    </rPh>
    <rPh sb="4" eb="5">
      <t>ノチ</t>
    </rPh>
    <rPh sb="5" eb="7">
      <t>イチジ</t>
    </rPh>
    <phoneticPr fontId="2"/>
  </si>
  <si>
    <t>☂</t>
    <phoneticPr fontId="2"/>
  </si>
  <si>
    <t>令和5年度</t>
    <rPh sb="0" eb="2">
      <t>レイワ</t>
    </rPh>
    <rPh sb="3" eb="5">
      <t>ネンド</t>
    </rPh>
    <phoneticPr fontId="2"/>
  </si>
  <si>
    <r>
      <rPr>
        <sz val="18"/>
        <color theme="0" tint="-0.499984740745262"/>
        <rFont val="ＭＳ Ｐゴシック"/>
        <family val="3"/>
        <charset val="128"/>
      </rPr>
      <t>☁</t>
    </r>
    <r>
      <rPr>
        <sz val="18"/>
        <rFont val="ＭＳ Ｐゴシック"/>
        <family val="3"/>
        <charset val="128"/>
      </rPr>
      <t>時々</t>
    </r>
    <r>
      <rPr>
        <sz val="18"/>
        <color rgb="FFFF0000"/>
        <rFont val="ＭＳ Ｐゴシック"/>
        <family val="3"/>
        <charset val="128"/>
      </rPr>
      <t>☀</t>
    </r>
    <rPh sb="1" eb="3">
      <t>トキドキ</t>
    </rPh>
    <phoneticPr fontId="2"/>
  </si>
  <si>
    <r>
      <rPr>
        <sz val="18"/>
        <color theme="0" tint="-0.499984740745262"/>
        <rFont val="ＭＳ Ｐゴシック"/>
        <family val="3"/>
        <charset val="128"/>
      </rPr>
      <t>☁</t>
    </r>
    <r>
      <rPr>
        <sz val="18"/>
        <rFont val="ＭＳ Ｐゴシック"/>
        <family val="3"/>
        <charset val="128"/>
      </rPr>
      <t>一時</t>
    </r>
    <r>
      <rPr>
        <sz val="18"/>
        <color rgb="FF0000CC"/>
        <rFont val="ＭＳ Ｐゴシック"/>
        <family val="3"/>
        <charset val="128"/>
      </rPr>
      <t>☂</t>
    </r>
    <rPh sb="1" eb="3">
      <t>イチジ</t>
    </rPh>
    <phoneticPr fontId="2"/>
  </si>
  <si>
    <t>注）網掛け部分は土日祝日
資料）気象庁HPより作成</t>
    <rPh sb="13" eb="15">
      <t>シリョウ</t>
    </rPh>
    <rPh sb="16" eb="19">
      <t>キショウチョウ</t>
    </rPh>
    <rPh sb="23" eb="25">
      <t>サクセイ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</si>
</sst>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\+##0.0;[Red]\-#,##0.0"/>
    <numFmt numFmtId="177" formatCode="#,##0_ "/>
    <numFmt numFmtId="178" formatCode="#,##0.0;[Red]\-#,##0.0"/>
    <numFmt numFmtId="179" formatCode="0.0%"/>
    <numFmt numFmtId="180" formatCode="#,##0_);[Red]\(#,##0\)"/>
    <numFmt numFmtId="181" formatCode="m&quot;月&quot;d&quot;日&quot;;@"/>
    <numFmt numFmtId="182" formatCode="\+##0.0_ ;[Red]\-#,##0.0\ "/>
    <numFmt numFmtId="183" formatCode="\+##,##0.0_ ;[Red]\-##,##0.0\ "/>
    <numFmt numFmtId="184" formatCode="0.0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9.5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22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rgb="FF0000CC"/>
      <name val="ＭＳ Ｐゴシック"/>
      <family val="3"/>
      <charset val="128"/>
    </font>
    <font>
      <sz val="18"/>
      <color theme="0" tint="-0.499984740745262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auto="1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62">
    <xf numFmtId="0" fontId="0" fillId="0" borderId="0" xfId="0"/>
    <xf numFmtId="0" fontId="1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0" fillId="2" borderId="0" xfId="0" applyFont="1" applyFill="1" applyAlignment="1">
      <alignment horizontal="right" vertical="center"/>
    </xf>
    <xf numFmtId="0" fontId="1" fillId="2" borderId="0" xfId="0" applyFont="1" applyFill="1" applyBorder="1" applyAlignment="1">
      <alignment vertical="center"/>
    </xf>
    <xf numFmtId="0" fontId="0" fillId="0" borderId="6" xfId="0" applyFont="1" applyFill="1" applyBorder="1" applyAlignment="1">
      <alignment horizontal="left" vertical="center"/>
    </xf>
    <xf numFmtId="0" fontId="0" fillId="0" borderId="1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176" fontId="0" fillId="0" borderId="13" xfId="1" applyNumberFormat="1" applyFont="1" applyFill="1" applyBorder="1" applyAlignment="1">
      <alignment horizontal="center" vertical="center" shrinkToFit="1"/>
    </xf>
    <xf numFmtId="0" fontId="0" fillId="0" borderId="15" xfId="0" applyFont="1" applyFill="1" applyBorder="1" applyAlignment="1">
      <alignment horizontal="left" vertical="center"/>
    </xf>
    <xf numFmtId="176" fontId="0" fillId="0" borderId="16" xfId="1" applyNumberFormat="1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56" fontId="1" fillId="0" borderId="0" xfId="0" applyNumberFormat="1" applyFont="1" applyFill="1" applyBorder="1" applyAlignment="1">
      <alignment horizontal="center" vertical="center"/>
    </xf>
    <xf numFmtId="38" fontId="1" fillId="0" borderId="0" xfId="1" applyFont="1" applyFill="1" applyBorder="1" applyAlignment="1">
      <alignment horizontal="right" vertical="center" wrapText="1"/>
    </xf>
    <xf numFmtId="38" fontId="1" fillId="2" borderId="0" xfId="1" applyFont="1" applyFill="1" applyBorder="1" applyAlignment="1">
      <alignment horizontal="right" vertical="center" wrapText="1"/>
    </xf>
    <xf numFmtId="177" fontId="1" fillId="0" borderId="0" xfId="0" applyNumberFormat="1" applyFont="1" applyFill="1" applyBorder="1" applyAlignment="1">
      <alignment vertical="center"/>
    </xf>
    <xf numFmtId="177" fontId="1" fillId="2" borderId="0" xfId="0" applyNumberFormat="1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11" fillId="0" borderId="0" xfId="2" applyFont="1" applyFill="1" applyAlignment="1">
      <alignment vertical="center"/>
    </xf>
    <xf numFmtId="0" fontId="1" fillId="0" borderId="0" xfId="2" applyFont="1" applyFill="1" applyAlignment="1">
      <alignment vertical="center"/>
    </xf>
    <xf numFmtId="181" fontId="6" fillId="0" borderId="19" xfId="3" applyNumberFormat="1" applyFont="1" applyFill="1" applyBorder="1" applyAlignment="1">
      <alignment horizontal="center" vertical="center" wrapText="1"/>
    </xf>
    <xf numFmtId="180" fontId="13" fillId="0" borderId="7" xfId="2" applyNumberFormat="1" applyFont="1" applyFill="1" applyBorder="1" applyAlignment="1">
      <alignment horizontal="right" vertical="center" wrapText="1"/>
    </xf>
    <xf numFmtId="180" fontId="13" fillId="3" borderId="7" xfId="2" applyNumberFormat="1" applyFont="1" applyFill="1" applyBorder="1" applyAlignment="1">
      <alignment horizontal="right" vertical="center" wrapText="1"/>
    </xf>
    <xf numFmtId="180" fontId="1" fillId="0" borderId="22" xfId="2" applyNumberFormat="1" applyFont="1" applyFill="1" applyBorder="1" applyAlignment="1">
      <alignment horizontal="right" vertical="center" wrapText="1"/>
    </xf>
    <xf numFmtId="0" fontId="6" fillId="0" borderId="25" xfId="2" applyFont="1" applyFill="1" applyBorder="1" applyAlignment="1">
      <alignment vertical="center" wrapText="1"/>
    </xf>
    <xf numFmtId="182" fontId="11" fillId="0" borderId="25" xfId="3" applyNumberFormat="1" applyFont="1" applyFill="1" applyBorder="1" applyAlignment="1">
      <alignment horizontal="center" vertical="center" shrinkToFit="1"/>
    </xf>
    <xf numFmtId="182" fontId="11" fillId="0" borderId="0" xfId="3" applyNumberFormat="1" applyFont="1" applyFill="1" applyBorder="1" applyAlignment="1">
      <alignment horizontal="center" vertical="center" shrinkToFit="1"/>
    </xf>
    <xf numFmtId="182" fontId="11" fillId="0" borderId="26" xfId="3" applyNumberFormat="1" applyFont="1" applyFill="1" applyBorder="1" applyAlignment="1">
      <alignment horizontal="center" vertical="center" shrinkToFit="1"/>
    </xf>
    <xf numFmtId="183" fontId="1" fillId="0" borderId="27" xfId="3" applyNumberFormat="1" applyFont="1" applyFill="1" applyBorder="1" applyAlignment="1">
      <alignment horizontal="right" vertical="center" wrapText="1"/>
    </xf>
    <xf numFmtId="0" fontId="6" fillId="0" borderId="0" xfId="2" applyFont="1" applyFill="1" applyBorder="1" applyAlignment="1">
      <alignment vertical="center" wrapText="1"/>
    </xf>
    <xf numFmtId="0" fontId="14" fillId="0" borderId="0" xfId="2" applyFont="1" applyFill="1" applyBorder="1" applyAlignment="1">
      <alignment horizontal="center" vertical="center" wrapText="1"/>
    </xf>
    <xf numFmtId="0" fontId="12" fillId="0" borderId="0" xfId="2" applyFont="1" applyFill="1" applyBorder="1" applyAlignment="1">
      <alignment horizontal="center" vertical="center" wrapText="1"/>
    </xf>
    <xf numFmtId="182" fontId="11" fillId="0" borderId="0" xfId="3" applyNumberFormat="1" applyFont="1" applyFill="1" applyBorder="1" applyAlignment="1">
      <alignment vertical="center"/>
    </xf>
    <xf numFmtId="183" fontId="1" fillId="0" borderId="34" xfId="3" applyNumberFormat="1" applyFont="1" applyFill="1" applyBorder="1" applyAlignment="1">
      <alignment horizontal="right" vertical="center" wrapText="1"/>
    </xf>
    <xf numFmtId="182" fontId="11" fillId="0" borderId="15" xfId="3" applyNumberFormat="1" applyFont="1" applyFill="1" applyBorder="1" applyAlignment="1">
      <alignment horizontal="center" vertical="center" shrinkToFit="1"/>
    </xf>
    <xf numFmtId="182" fontId="11" fillId="0" borderId="35" xfId="3" applyNumberFormat="1" applyFont="1" applyFill="1" applyBorder="1" applyAlignment="1">
      <alignment horizontal="center" vertical="center" shrinkToFit="1"/>
    </xf>
    <xf numFmtId="182" fontId="11" fillId="0" borderId="25" xfId="3" applyNumberFormat="1" applyFont="1" applyFill="1" applyBorder="1" applyAlignment="1">
      <alignment vertical="center"/>
    </xf>
    <xf numFmtId="182" fontId="11" fillId="0" borderId="15" xfId="3" applyNumberFormat="1" applyFont="1" applyFill="1" applyBorder="1" applyAlignment="1">
      <alignment horizontal="center" vertical="center"/>
    </xf>
    <xf numFmtId="182" fontId="11" fillId="0" borderId="35" xfId="3" applyNumberFormat="1" applyFont="1" applyFill="1" applyBorder="1" applyAlignment="1">
      <alignment horizontal="center" vertical="center"/>
    </xf>
    <xf numFmtId="178" fontId="11" fillId="0" borderId="0" xfId="3" applyNumberFormat="1" applyFont="1" applyFill="1" applyBorder="1" applyAlignment="1">
      <alignment vertical="center"/>
    </xf>
    <xf numFmtId="182" fontId="11" fillId="0" borderId="0" xfId="3" applyNumberFormat="1" applyFont="1" applyFill="1" applyBorder="1" applyAlignment="1">
      <alignment horizontal="center" vertical="center"/>
    </xf>
    <xf numFmtId="182" fontId="11" fillId="0" borderId="25" xfId="3" applyNumberFormat="1" applyFont="1" applyFill="1" applyBorder="1" applyAlignment="1">
      <alignment horizontal="center" vertical="center"/>
    </xf>
    <xf numFmtId="0" fontId="1" fillId="0" borderId="0" xfId="2" applyFont="1" applyFill="1" applyBorder="1" applyAlignment="1">
      <alignment vertical="center"/>
    </xf>
    <xf numFmtId="0" fontId="0" fillId="2" borderId="0" xfId="0" applyFill="1" applyBorder="1"/>
    <xf numFmtId="0" fontId="0" fillId="2" borderId="0" xfId="0" applyFill="1"/>
    <xf numFmtId="56" fontId="0" fillId="2" borderId="0" xfId="0" applyNumberFormat="1" applyFont="1" applyFill="1" applyBorder="1" applyAlignment="1">
      <alignment horizontal="center" vertical="center" shrinkToFit="1"/>
    </xf>
    <xf numFmtId="178" fontId="0" fillId="2" borderId="0" xfId="5" applyNumberFormat="1" applyFont="1" applyFill="1" applyBorder="1" applyAlignment="1">
      <alignment horizontal="center" vertical="center" shrinkToFit="1"/>
    </xf>
    <xf numFmtId="0" fontId="0" fillId="0" borderId="0" xfId="0" applyFill="1"/>
    <xf numFmtId="0" fontId="8" fillId="0" borderId="0" xfId="2" applyFont="1" applyFill="1" applyBorder="1" applyAlignment="1">
      <alignment horizontal="left" vertical="center"/>
    </xf>
    <xf numFmtId="0" fontId="9" fillId="0" borderId="0" xfId="2" applyFont="1" applyFill="1" applyAlignment="1">
      <alignment horizontal="center" vertical="center" shrinkToFit="1"/>
    </xf>
    <xf numFmtId="178" fontId="1" fillId="0" borderId="0" xfId="3" applyNumberFormat="1" applyFont="1" applyFill="1" applyAlignment="1">
      <alignment vertical="center"/>
    </xf>
    <xf numFmtId="179" fontId="1" fillId="0" borderId="0" xfId="4" applyNumberFormat="1" applyFont="1" applyFill="1" applyAlignment="1">
      <alignment vertical="center"/>
    </xf>
    <xf numFmtId="0" fontId="10" fillId="0" borderId="0" xfId="2" applyFont="1" applyFill="1" applyAlignment="1">
      <alignment vertical="center"/>
    </xf>
    <xf numFmtId="0" fontId="1" fillId="0" borderId="0" xfId="2" applyFont="1" applyFill="1" applyAlignment="1">
      <alignment horizontal="right" vertical="center"/>
    </xf>
    <xf numFmtId="179" fontId="11" fillId="0" borderId="0" xfId="4" applyNumberFormat="1" applyFont="1" applyFill="1" applyBorder="1" applyAlignment="1">
      <alignment horizontal="left" vertical="center"/>
    </xf>
    <xf numFmtId="180" fontId="12" fillId="0" borderId="0" xfId="2" applyNumberFormat="1" applyFont="1" applyFill="1" applyBorder="1" applyAlignment="1">
      <alignment horizontal="center" vertical="center"/>
    </xf>
    <xf numFmtId="0" fontId="1" fillId="0" borderId="18" xfId="2" applyFont="1" applyFill="1" applyBorder="1" applyAlignment="1">
      <alignment horizontal="center" vertical="center" wrapText="1"/>
    </xf>
    <xf numFmtId="0" fontId="1" fillId="0" borderId="20" xfId="2" applyFont="1" applyFill="1" applyBorder="1" applyAlignment="1">
      <alignment horizontal="center" vertical="center" wrapText="1"/>
    </xf>
    <xf numFmtId="0" fontId="1" fillId="0" borderId="0" xfId="2" applyFont="1" applyFill="1" applyBorder="1" applyAlignment="1">
      <alignment horizontal="center" vertical="center" wrapText="1"/>
    </xf>
    <xf numFmtId="0" fontId="1" fillId="0" borderId="0" xfId="2" applyFont="1" applyFill="1" applyAlignment="1">
      <alignment horizontal="left" vertical="center"/>
    </xf>
    <xf numFmtId="0" fontId="1" fillId="0" borderId="0" xfId="2" applyFont="1" applyFill="1" applyAlignment="1">
      <alignment horizontal="center" vertical="center"/>
    </xf>
    <xf numFmtId="0" fontId="0" fillId="0" borderId="5" xfId="2" applyFont="1" applyFill="1" applyBorder="1" applyAlignment="1">
      <alignment horizontal="center" vertical="center"/>
    </xf>
    <xf numFmtId="177" fontId="13" fillId="0" borderId="8" xfId="2" applyNumberFormat="1" applyFont="1" applyFill="1" applyBorder="1" applyAlignment="1">
      <alignment vertical="center"/>
    </xf>
    <xf numFmtId="177" fontId="1" fillId="0" borderId="0" xfId="2" applyNumberFormat="1" applyFont="1" applyFill="1" applyBorder="1" applyAlignment="1">
      <alignment vertical="center"/>
    </xf>
    <xf numFmtId="0" fontId="0" fillId="0" borderId="21" xfId="2" applyFont="1" applyFill="1" applyBorder="1" applyAlignment="1">
      <alignment horizontal="center" vertical="center"/>
    </xf>
    <xf numFmtId="177" fontId="1" fillId="0" borderId="24" xfId="2" applyNumberFormat="1" applyFont="1" applyFill="1" applyBorder="1" applyAlignment="1">
      <alignment vertical="center"/>
    </xf>
    <xf numFmtId="0" fontId="1" fillId="0" borderId="0" xfId="2" applyFont="1" applyFill="1" applyBorder="1" applyAlignment="1">
      <alignment horizontal="left" vertical="center" wrapText="1"/>
    </xf>
    <xf numFmtId="177" fontId="1" fillId="0" borderId="0" xfId="2" applyNumberFormat="1" applyFont="1" applyFill="1" applyBorder="1" applyAlignment="1">
      <alignment horizontal="left" vertical="center"/>
    </xf>
    <xf numFmtId="0" fontId="0" fillId="0" borderId="31" xfId="2" applyFont="1" applyFill="1" applyBorder="1" applyAlignment="1">
      <alignment horizontal="center" vertical="center"/>
    </xf>
    <xf numFmtId="0" fontId="1" fillId="0" borderId="25" xfId="2" applyFont="1" applyFill="1" applyBorder="1" applyAlignment="1">
      <alignment horizontal="center" vertical="center"/>
    </xf>
    <xf numFmtId="178" fontId="11" fillId="0" borderId="0" xfId="3" applyNumberFormat="1" applyFont="1" applyFill="1" applyBorder="1" applyAlignment="1">
      <alignment horizontal="left" vertical="center"/>
    </xf>
    <xf numFmtId="0" fontId="1" fillId="0" borderId="0" xfId="2" applyFont="1" applyFill="1" applyBorder="1" applyAlignment="1">
      <alignment horizontal="center" vertical="center"/>
    </xf>
    <xf numFmtId="182" fontId="11" fillId="0" borderId="35" xfId="3" applyNumberFormat="1" applyFont="1" applyFill="1" applyBorder="1" applyAlignment="1">
      <alignment vertical="center"/>
    </xf>
    <xf numFmtId="178" fontId="1" fillId="0" borderId="0" xfId="3" applyNumberFormat="1" applyFont="1" applyFill="1" applyBorder="1" applyAlignment="1">
      <alignment vertical="center"/>
    </xf>
    <xf numFmtId="179" fontId="1" fillId="0" borderId="0" xfId="4" applyNumberFormat="1" applyFont="1" applyFill="1" applyBorder="1" applyAlignment="1">
      <alignment vertical="center"/>
    </xf>
    <xf numFmtId="180" fontId="1" fillId="3" borderId="22" xfId="2" applyNumberFormat="1" applyFont="1" applyFill="1" applyBorder="1" applyAlignment="1">
      <alignment horizontal="right" vertical="center" wrapText="1"/>
    </xf>
    <xf numFmtId="180" fontId="1" fillId="3" borderId="23" xfId="2" applyNumberFormat="1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56" fontId="0" fillId="0" borderId="3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38" fontId="0" fillId="3" borderId="7" xfId="1" applyFont="1" applyFill="1" applyBorder="1" applyAlignment="1">
      <alignment horizontal="right" vertical="center" wrapText="1"/>
    </xf>
    <xf numFmtId="38" fontId="0" fillId="0" borderId="7" xfId="1" applyFont="1" applyFill="1" applyBorder="1" applyAlignment="1">
      <alignment horizontal="right" vertical="center" wrapText="1"/>
    </xf>
    <xf numFmtId="38" fontId="0" fillId="2" borderId="34" xfId="1" applyFont="1" applyFill="1" applyBorder="1" applyAlignment="1">
      <alignment horizontal="right" vertical="center" wrapText="1"/>
    </xf>
    <xf numFmtId="38" fontId="0" fillId="0" borderId="11" xfId="1" applyFont="1" applyFill="1" applyBorder="1" applyAlignment="1">
      <alignment horizontal="right" vertical="center" wrapText="1"/>
    </xf>
    <xf numFmtId="38" fontId="0" fillId="3" borderId="11" xfId="1" applyFont="1" applyFill="1" applyBorder="1" applyAlignment="1">
      <alignment horizontal="right" vertical="center" wrapText="1"/>
    </xf>
    <xf numFmtId="38" fontId="0" fillId="2" borderId="12" xfId="1" applyFont="1" applyFill="1" applyBorder="1" applyAlignment="1">
      <alignment horizontal="right" vertical="center" wrapText="1"/>
    </xf>
    <xf numFmtId="176" fontId="0" fillId="0" borderId="0" xfId="1" applyNumberFormat="1" applyFont="1" applyFill="1" applyBorder="1" applyAlignment="1">
      <alignment horizontal="right" vertical="center" wrapText="1"/>
    </xf>
    <xf numFmtId="176" fontId="0" fillId="0" borderId="0" xfId="1" applyNumberFormat="1" applyFont="1" applyFill="1" applyBorder="1" applyAlignment="1">
      <alignment horizontal="center" vertical="center" shrinkToFit="1"/>
    </xf>
    <xf numFmtId="176" fontId="0" fillId="0" borderId="0" xfId="1" applyNumberFormat="1" applyFont="1" applyFill="1" applyBorder="1" applyAlignment="1">
      <alignment horizontal="right" vertical="center" shrinkToFit="1"/>
    </xf>
    <xf numFmtId="177" fontId="0" fillId="2" borderId="34" xfId="0" applyNumberFormat="1" applyFont="1" applyFill="1" applyBorder="1" applyAlignment="1">
      <alignment horizontal="right" vertical="center" wrapText="1"/>
    </xf>
    <xf numFmtId="177" fontId="0" fillId="2" borderId="12" xfId="0" applyNumberFormat="1" applyFont="1" applyFill="1" applyBorder="1" applyAlignment="1">
      <alignment horizontal="right" vertical="center" wrapText="1"/>
    </xf>
    <xf numFmtId="176" fontId="0" fillId="0" borderId="0" xfId="1" applyNumberFormat="1" applyFont="1" applyFill="1" applyBorder="1" applyAlignment="1">
      <alignment vertical="center"/>
    </xf>
    <xf numFmtId="177" fontId="0" fillId="2" borderId="8" xfId="0" applyNumberFormat="1" applyFont="1" applyFill="1" applyBorder="1" applyAlignment="1">
      <alignment horizontal="right" vertical="center" wrapText="1"/>
    </xf>
    <xf numFmtId="178" fontId="0" fillId="0" borderId="0" xfId="1" applyNumberFormat="1" applyFont="1" applyFill="1" applyBorder="1" applyAlignment="1">
      <alignment horizontal="center" vertical="center" shrinkToFit="1"/>
    </xf>
    <xf numFmtId="178" fontId="0" fillId="0" borderId="0" xfId="1" applyNumberFormat="1" applyFont="1" applyFill="1" applyBorder="1" applyAlignment="1">
      <alignment horizontal="right" vertical="center" shrinkToFit="1"/>
    </xf>
    <xf numFmtId="176" fontId="0" fillId="0" borderId="15" xfId="1" applyNumberFormat="1" applyFont="1" applyFill="1" applyBorder="1" applyAlignment="1">
      <alignment vertical="center"/>
    </xf>
    <xf numFmtId="176" fontId="0" fillId="0" borderId="15" xfId="1" applyNumberFormat="1" applyFont="1" applyFill="1" applyBorder="1" applyAlignment="1">
      <alignment horizontal="center" vertical="center" shrinkToFit="1"/>
    </xf>
    <xf numFmtId="176" fontId="0" fillId="0" borderId="15" xfId="1" applyNumberFormat="1" applyFont="1" applyFill="1" applyBorder="1" applyAlignment="1">
      <alignment horizontal="right" vertical="center" shrinkToFit="1"/>
    </xf>
    <xf numFmtId="177" fontId="0" fillId="0" borderId="24" xfId="2" applyNumberFormat="1" applyFont="1" applyFill="1" applyBorder="1" applyAlignment="1">
      <alignment vertical="center"/>
    </xf>
    <xf numFmtId="184" fontId="0" fillId="2" borderId="41" xfId="6" applyNumberFormat="1" applyFont="1" applyFill="1" applyBorder="1" applyAlignment="1">
      <alignment horizontal="right" vertical="center" wrapText="1"/>
    </xf>
    <xf numFmtId="184" fontId="0" fillId="2" borderId="17" xfId="6" applyNumberFormat="1" applyFont="1" applyFill="1" applyBorder="1" applyAlignment="1">
      <alignment horizontal="right" vertical="center" wrapText="1"/>
    </xf>
    <xf numFmtId="184" fontId="0" fillId="2" borderId="12" xfId="6" applyNumberFormat="1" applyFont="1" applyFill="1" applyBorder="1" applyAlignment="1">
      <alignment horizontal="right" vertical="center" wrapText="1"/>
    </xf>
    <xf numFmtId="0" fontId="0" fillId="2" borderId="0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center" vertical="center"/>
    </xf>
    <xf numFmtId="0" fontId="16" fillId="0" borderId="15" xfId="0" applyFont="1" applyFill="1" applyBorder="1"/>
    <xf numFmtId="56" fontId="16" fillId="3" borderId="36" xfId="0" applyNumberFormat="1" applyFont="1" applyFill="1" applyBorder="1" applyAlignment="1">
      <alignment horizontal="center" vertical="center" shrinkToFit="1"/>
    </xf>
    <xf numFmtId="56" fontId="16" fillId="0" borderId="36" xfId="0" applyNumberFormat="1" applyFont="1" applyFill="1" applyBorder="1" applyAlignment="1">
      <alignment horizontal="center" vertical="center" shrinkToFit="1"/>
    </xf>
    <xf numFmtId="56" fontId="16" fillId="3" borderId="37" xfId="0" applyNumberFormat="1" applyFont="1" applyFill="1" applyBorder="1" applyAlignment="1">
      <alignment horizontal="center" vertical="center" shrinkToFit="1"/>
    </xf>
    <xf numFmtId="56" fontId="16" fillId="0" borderId="37" xfId="0" applyNumberFormat="1" applyFont="1" applyFill="1" applyBorder="1" applyAlignment="1">
      <alignment horizontal="center" vertical="center" shrinkToFit="1"/>
    </xf>
    <xf numFmtId="0" fontId="16" fillId="3" borderId="37" xfId="0" applyFont="1" applyFill="1" applyBorder="1" applyAlignment="1">
      <alignment horizontal="center" vertical="center" shrinkToFit="1"/>
    </xf>
    <xf numFmtId="0" fontId="18" fillId="3" borderId="37" xfId="0" applyFont="1" applyFill="1" applyBorder="1" applyAlignment="1">
      <alignment horizontal="center" vertical="center" shrinkToFit="1"/>
    </xf>
    <xf numFmtId="0" fontId="16" fillId="3" borderId="38" xfId="0" applyFont="1" applyFill="1" applyBorder="1" applyAlignment="1">
      <alignment horizontal="center" vertical="center" shrinkToFit="1"/>
    </xf>
    <xf numFmtId="0" fontId="16" fillId="0" borderId="38" xfId="0" applyFont="1" applyFill="1" applyBorder="1" applyAlignment="1">
      <alignment horizontal="center" vertical="center" shrinkToFit="1"/>
    </xf>
    <xf numFmtId="0" fontId="17" fillId="3" borderId="37" xfId="0" applyFont="1" applyFill="1" applyBorder="1" applyAlignment="1">
      <alignment horizontal="center" vertical="center" shrinkToFit="1"/>
    </xf>
    <xf numFmtId="0" fontId="16" fillId="0" borderId="39" xfId="0" applyFont="1" applyFill="1" applyBorder="1" applyAlignment="1">
      <alignment horizontal="center" vertical="center" wrapText="1"/>
    </xf>
    <xf numFmtId="178" fontId="16" fillId="3" borderId="39" xfId="5" applyNumberFormat="1" applyFont="1" applyFill="1" applyBorder="1" applyAlignment="1">
      <alignment horizontal="center" vertical="center" shrinkToFit="1"/>
    </xf>
    <xf numFmtId="178" fontId="16" fillId="3" borderId="40" xfId="5" applyNumberFormat="1" applyFont="1" applyFill="1" applyBorder="1" applyAlignment="1">
      <alignment horizontal="center" vertical="center" shrinkToFit="1"/>
    </xf>
    <xf numFmtId="178" fontId="16" fillId="0" borderId="40" xfId="5" applyNumberFormat="1" applyFont="1" applyFill="1" applyBorder="1" applyAlignment="1">
      <alignment horizontal="center" vertical="center" shrinkToFit="1"/>
    </xf>
    <xf numFmtId="0" fontId="16" fillId="0" borderId="37" xfId="0" applyFont="1" applyFill="1" applyBorder="1" applyAlignment="1">
      <alignment horizontal="center" vertical="center" shrinkToFit="1"/>
    </xf>
    <xf numFmtId="0" fontId="17" fillId="3" borderId="38" xfId="0" applyFont="1" applyFill="1" applyBorder="1" applyAlignment="1">
      <alignment horizontal="center" vertical="center" shrinkToFit="1"/>
    </xf>
    <xf numFmtId="184" fontId="16" fillId="3" borderId="38" xfId="0" applyNumberFormat="1" applyFont="1" applyFill="1" applyBorder="1" applyAlignment="1">
      <alignment horizontal="center" vertical="center" shrinkToFit="1"/>
    </xf>
    <xf numFmtId="0" fontId="19" fillId="0" borderId="38" xfId="0" applyFont="1" applyFill="1" applyBorder="1" applyAlignment="1">
      <alignment horizontal="center" vertical="center" shrinkToFit="1"/>
    </xf>
    <xf numFmtId="178" fontId="16" fillId="0" borderId="39" xfId="5" applyNumberFormat="1" applyFont="1" applyFill="1" applyBorder="1" applyAlignment="1">
      <alignment horizontal="center" vertical="center" shrinkToFit="1"/>
    </xf>
    <xf numFmtId="0" fontId="16" fillId="0" borderId="0" xfId="0" applyFont="1" applyFill="1"/>
    <xf numFmtId="0" fontId="16" fillId="0" borderId="18" xfId="0" applyFont="1" applyFill="1" applyBorder="1" applyAlignment="1">
      <alignment horizontal="center" vertical="center" textRotation="255"/>
    </xf>
    <xf numFmtId="0" fontId="16" fillId="0" borderId="9" xfId="0" applyFont="1" applyFill="1" applyBorder="1" applyAlignment="1">
      <alignment horizontal="center" vertical="center" textRotation="255"/>
    </xf>
    <xf numFmtId="0" fontId="16" fillId="0" borderId="14" xfId="0" applyFont="1" applyFill="1" applyBorder="1" applyAlignment="1">
      <alignment horizontal="center" vertical="center" textRotation="255"/>
    </xf>
    <xf numFmtId="0" fontId="16" fillId="0" borderId="36" xfId="0" applyFont="1" applyFill="1" applyBorder="1" applyAlignment="1">
      <alignment horizontal="center" vertical="center"/>
    </xf>
    <xf numFmtId="0" fontId="16" fillId="0" borderId="37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left" wrapText="1"/>
    </xf>
    <xf numFmtId="0" fontId="7" fillId="0" borderId="0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/>
    </xf>
    <xf numFmtId="180" fontId="1" fillId="0" borderId="28" xfId="2" applyNumberFormat="1" applyFont="1" applyFill="1" applyBorder="1" applyAlignment="1">
      <alignment horizontal="center" vertical="center" wrapText="1"/>
    </xf>
    <xf numFmtId="180" fontId="1" fillId="0" borderId="29" xfId="2" applyNumberFormat="1" applyFont="1" applyFill="1" applyBorder="1" applyAlignment="1">
      <alignment horizontal="center" vertical="center" wrapText="1"/>
    </xf>
    <xf numFmtId="180" fontId="1" fillId="0" borderId="30" xfId="2" applyNumberFormat="1" applyFont="1" applyFill="1" applyBorder="1" applyAlignment="1">
      <alignment horizontal="center" vertical="center" wrapText="1"/>
    </xf>
    <xf numFmtId="180" fontId="1" fillId="0" borderId="32" xfId="2" applyNumberFormat="1" applyFont="1" applyFill="1" applyBorder="1" applyAlignment="1">
      <alignment horizontal="center" vertical="center" wrapText="1"/>
    </xf>
    <xf numFmtId="180" fontId="1" fillId="0" borderId="15" xfId="2" applyNumberFormat="1" applyFont="1" applyFill="1" applyBorder="1" applyAlignment="1">
      <alignment horizontal="center" vertical="center" wrapText="1"/>
    </xf>
    <xf numFmtId="180" fontId="1" fillId="0" borderId="33" xfId="2" applyNumberFormat="1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left" vertical="center" wrapText="1"/>
    </xf>
    <xf numFmtId="0" fontId="0" fillId="2" borderId="5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shrinkToFit="1"/>
    </xf>
    <xf numFmtId="0" fontId="1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78" fontId="6" fillId="2" borderId="0" xfId="1" applyNumberFormat="1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center" vertical="center"/>
    </xf>
  </cellXfs>
  <cellStyles count="7">
    <cellStyle name="パーセント" xfId="6" builtinId="5"/>
    <cellStyle name="パーセント 2" xfId="4" xr:uid="{00000000-0005-0000-0000-000001000000}"/>
    <cellStyle name="桁区切り" xfId="1" builtinId="6"/>
    <cellStyle name="桁区切り 2" xfId="5" xr:uid="{00000000-0005-0000-0000-000003000000}"/>
    <cellStyle name="桁区切り 3" xfId="3" xr:uid="{00000000-0005-0000-0000-000004000000}"/>
    <cellStyle name="標準" xfId="0" builtinId="0"/>
    <cellStyle name="標準 2 2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externalLinkPath" Target="file:///\\beppu\fileserver\&#35251;&#20809;&#35506;\00&#35251;&#20809;&#35506;&#20869;&#20849;&#26377;\K-1-0-0006%20&#35251;&#20809;&#21205;&#24907;&#19968;&#20214;\&#12300;&#65319;&#65335;&#12539;&#30406;&#12539;&#24180;&#26411;&#24180;&#22987;&#12301;&#20837;&#36796;&#35519;&#26619;\&#20196;&#21644;6&#24180;&#32321;&#24537;&#26399;\GW\&#12458;&#12540;&#12503;&#12531;&#12487;&#12540;&#12479;&#29992;\&#9733;HP&#25522;&#36617;&#29992;&#65288;20240523&#20462;&#27491;&#65289;.xlsx#" TargetMode="External"/><Relationship Id="rId1" Type="http://schemas.openxmlformats.org/officeDocument/2006/relationships/externalLinkPath" Target="file:///\\beppu\fileserver\&#35251;&#20809;&#35506;\00&#35251;&#20809;&#35506;&#20869;&#20849;&#26377;\K-1-0-0006%20&#35251;&#20809;&#21205;&#24907;&#19968;&#20214;\&#12300;&#65319;&#65335;&#12539;&#30406;&#12539;&#24180;&#26411;&#24180;&#22987;&#12301;&#20837;&#36796;&#35519;&#26619;\&#20196;&#21644;6&#24180;&#32321;&#24537;&#26399;\GW\&#12458;&#12540;&#12503;&#12531;&#12487;&#12540;&#12479;&#29992;\&#9733;HP&#25522;&#36617;&#29992;&#65288;20240523&#20462;&#27491;&#65289;.xlsx#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E5218-E936-4375-A711-B28F3A0A7A63}">
  <sheetPr>
    <pageSetUpPr fitToPage="1"/>
  </sheetPr>
  <dimension ref="B1:O12"/>
  <sheetViews>
    <sheetView showGridLines="0" zoomScale="40" zoomScaleNormal="40" zoomScaleSheetLayoutView="50" workbookViewId="0">
      <selection activeCell="T7" sqref="T7"/>
    </sheetView>
  </sheetViews>
  <sheetFormatPr defaultRowHeight="13.5" x14ac:dyDescent="0.15"/>
  <cols>
    <col min="1" max="1" width="9" style="52"/>
    <col min="2" max="13" width="25.625" style="55" customWidth="1"/>
    <col min="14" max="14" width="9.875" style="52" customWidth="1"/>
    <col min="15" max="17" width="8.75" style="52" customWidth="1"/>
    <col min="18" max="16384" width="9" style="52"/>
  </cols>
  <sheetData>
    <row r="1" spans="2:15" ht="84.95" customHeight="1" thickBot="1" x14ac:dyDescent="0.25">
      <c r="B1" s="116" t="s">
        <v>54</v>
      </c>
      <c r="C1" s="116"/>
      <c r="D1" s="117"/>
      <c r="E1" s="118"/>
      <c r="F1" s="118"/>
      <c r="G1" s="118"/>
      <c r="H1" s="118"/>
      <c r="I1" s="118"/>
      <c r="J1" s="118"/>
      <c r="K1" s="118"/>
      <c r="L1" s="118"/>
      <c r="M1" s="118"/>
      <c r="N1" s="51"/>
    </row>
    <row r="2" spans="2:15" ht="84.95" customHeight="1" x14ac:dyDescent="0.15">
      <c r="B2" s="138" t="s">
        <v>18</v>
      </c>
      <c r="C2" s="141" t="s">
        <v>56</v>
      </c>
      <c r="D2" s="119">
        <v>45409</v>
      </c>
      <c r="E2" s="119">
        <v>45410</v>
      </c>
      <c r="F2" s="119">
        <v>45411</v>
      </c>
      <c r="G2" s="120">
        <v>45412</v>
      </c>
      <c r="H2" s="120">
        <v>45413</v>
      </c>
      <c r="I2" s="120">
        <v>45414</v>
      </c>
      <c r="J2" s="119">
        <v>45415</v>
      </c>
      <c r="K2" s="119">
        <v>45416</v>
      </c>
      <c r="L2" s="119">
        <v>45417</v>
      </c>
      <c r="M2" s="119">
        <v>45418</v>
      </c>
      <c r="N2" s="53"/>
      <c r="O2" s="51"/>
    </row>
    <row r="3" spans="2:15" ht="84.95" customHeight="1" x14ac:dyDescent="0.15">
      <c r="B3" s="139"/>
      <c r="C3" s="142"/>
      <c r="D3" s="121" t="s">
        <v>28</v>
      </c>
      <c r="E3" s="121" t="s">
        <v>20</v>
      </c>
      <c r="F3" s="121" t="s">
        <v>21</v>
      </c>
      <c r="G3" s="122" t="s">
        <v>22</v>
      </c>
      <c r="H3" s="122" t="s">
        <v>29</v>
      </c>
      <c r="I3" s="122" t="s">
        <v>30</v>
      </c>
      <c r="J3" s="121" t="s">
        <v>24</v>
      </c>
      <c r="K3" s="121" t="s">
        <v>19</v>
      </c>
      <c r="L3" s="121" t="s">
        <v>20</v>
      </c>
      <c r="M3" s="121" t="s">
        <v>21</v>
      </c>
      <c r="N3" s="53"/>
      <c r="O3" s="51"/>
    </row>
    <row r="4" spans="2:15" ht="84.95" customHeight="1" x14ac:dyDescent="0.15">
      <c r="B4" s="139"/>
      <c r="C4" s="142"/>
      <c r="D4" s="123" t="s">
        <v>57</v>
      </c>
      <c r="E4" s="124" t="s">
        <v>58</v>
      </c>
      <c r="F4" s="125" t="s">
        <v>59</v>
      </c>
      <c r="G4" s="126" t="s">
        <v>60</v>
      </c>
      <c r="H4" s="126" t="s">
        <v>59</v>
      </c>
      <c r="I4" s="126" t="s">
        <v>61</v>
      </c>
      <c r="J4" s="125" t="s">
        <v>61</v>
      </c>
      <c r="K4" s="125" t="s">
        <v>62</v>
      </c>
      <c r="L4" s="123" t="s">
        <v>63</v>
      </c>
      <c r="M4" s="127" t="s">
        <v>64</v>
      </c>
      <c r="N4" s="115"/>
      <c r="O4" s="51"/>
    </row>
    <row r="5" spans="2:15" ht="84.95" customHeight="1" thickBot="1" x14ac:dyDescent="0.2">
      <c r="B5" s="139"/>
      <c r="C5" s="128" t="s">
        <v>23</v>
      </c>
      <c r="D5" s="129" t="s">
        <v>35</v>
      </c>
      <c r="E5" s="129" t="s">
        <v>36</v>
      </c>
      <c r="F5" s="130" t="s">
        <v>37</v>
      </c>
      <c r="G5" s="131" t="s">
        <v>38</v>
      </c>
      <c r="H5" s="131" t="s">
        <v>39</v>
      </c>
      <c r="I5" s="131" t="s">
        <v>40</v>
      </c>
      <c r="J5" s="130" t="s">
        <v>41</v>
      </c>
      <c r="K5" s="130" t="s">
        <v>42</v>
      </c>
      <c r="L5" s="129" t="s">
        <v>43</v>
      </c>
      <c r="M5" s="129" t="s">
        <v>44</v>
      </c>
      <c r="N5" s="54"/>
      <c r="O5" s="51"/>
    </row>
    <row r="6" spans="2:15" ht="84.95" customHeight="1" x14ac:dyDescent="0.15">
      <c r="B6" s="139"/>
      <c r="C6" s="141" t="s">
        <v>65</v>
      </c>
      <c r="D6" s="120">
        <f>D2</f>
        <v>45409</v>
      </c>
      <c r="E6" s="120">
        <f t="shared" ref="E6:M6" si="0">E2</f>
        <v>45410</v>
      </c>
      <c r="F6" s="119">
        <f t="shared" si="0"/>
        <v>45411</v>
      </c>
      <c r="G6" s="119">
        <f t="shared" si="0"/>
        <v>45412</v>
      </c>
      <c r="H6" s="120">
        <f t="shared" si="0"/>
        <v>45413</v>
      </c>
      <c r="I6" s="120">
        <f t="shared" si="0"/>
        <v>45414</v>
      </c>
      <c r="J6" s="119">
        <f t="shared" si="0"/>
        <v>45415</v>
      </c>
      <c r="K6" s="119">
        <f t="shared" si="0"/>
        <v>45416</v>
      </c>
      <c r="L6" s="119">
        <f t="shared" si="0"/>
        <v>45417</v>
      </c>
      <c r="M6" s="119">
        <f t="shared" si="0"/>
        <v>45418</v>
      </c>
      <c r="N6" s="53"/>
      <c r="O6" s="51"/>
    </row>
    <row r="7" spans="2:15" ht="84.95" customHeight="1" x14ac:dyDescent="0.15">
      <c r="B7" s="139"/>
      <c r="C7" s="142"/>
      <c r="D7" s="122" t="s">
        <v>31</v>
      </c>
      <c r="E7" s="122" t="s">
        <v>24</v>
      </c>
      <c r="F7" s="121" t="s">
        <v>19</v>
      </c>
      <c r="G7" s="121" t="s">
        <v>20</v>
      </c>
      <c r="H7" s="122" t="s">
        <v>21</v>
      </c>
      <c r="I7" s="122" t="s">
        <v>22</v>
      </c>
      <c r="J7" s="121" t="s">
        <v>29</v>
      </c>
      <c r="K7" s="121" t="s">
        <v>30</v>
      </c>
      <c r="L7" s="121" t="s">
        <v>24</v>
      </c>
      <c r="M7" s="121" t="s">
        <v>19</v>
      </c>
      <c r="N7" s="53"/>
      <c r="O7" s="51"/>
    </row>
    <row r="8" spans="2:15" ht="84.95" customHeight="1" x14ac:dyDescent="0.15">
      <c r="B8" s="139"/>
      <c r="C8" s="142"/>
      <c r="D8" s="132" t="s">
        <v>66</v>
      </c>
      <c r="E8" s="132" t="s">
        <v>61</v>
      </c>
      <c r="F8" s="133" t="s">
        <v>33</v>
      </c>
      <c r="G8" s="134" t="s">
        <v>67</v>
      </c>
      <c r="H8" s="135" t="s">
        <v>34</v>
      </c>
      <c r="I8" s="135" t="s">
        <v>34</v>
      </c>
      <c r="J8" s="125" t="s">
        <v>62</v>
      </c>
      <c r="K8" s="125" t="s">
        <v>67</v>
      </c>
      <c r="L8" s="124" t="s">
        <v>32</v>
      </c>
      <c r="M8" s="123" t="s">
        <v>60</v>
      </c>
      <c r="N8" s="115"/>
      <c r="O8" s="51"/>
    </row>
    <row r="9" spans="2:15" ht="84.95" customHeight="1" thickBot="1" x14ac:dyDescent="0.2">
      <c r="B9" s="140"/>
      <c r="C9" s="128" t="s">
        <v>23</v>
      </c>
      <c r="D9" s="136" t="s">
        <v>45</v>
      </c>
      <c r="E9" s="136" t="s">
        <v>46</v>
      </c>
      <c r="F9" s="130" t="s">
        <v>47</v>
      </c>
      <c r="G9" s="130" t="s">
        <v>52</v>
      </c>
      <c r="H9" s="131" t="s">
        <v>46</v>
      </c>
      <c r="I9" s="131" t="s">
        <v>38</v>
      </c>
      <c r="J9" s="130" t="s">
        <v>48</v>
      </c>
      <c r="K9" s="130" t="s">
        <v>49</v>
      </c>
      <c r="L9" s="129" t="s">
        <v>50</v>
      </c>
      <c r="M9" s="129" t="s">
        <v>51</v>
      </c>
      <c r="N9" s="54"/>
      <c r="O9" s="51"/>
    </row>
    <row r="10" spans="2:15" ht="50.1" customHeight="1" x14ac:dyDescent="0.2"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</row>
    <row r="11" spans="2:15" ht="50.1" customHeight="1" x14ac:dyDescent="0.2">
      <c r="B11" s="143" t="s">
        <v>68</v>
      </c>
      <c r="C11" s="143"/>
      <c r="D11" s="143"/>
      <c r="E11" s="137"/>
      <c r="F11" s="137"/>
      <c r="G11" s="137"/>
      <c r="H11" s="137"/>
      <c r="I11" s="137"/>
      <c r="J11" s="137"/>
      <c r="K11" s="137"/>
      <c r="L11" s="137"/>
      <c r="M11" s="137"/>
    </row>
    <row r="12" spans="2:15" ht="21" x14ac:dyDescent="0.2">
      <c r="B12" s="137"/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</row>
  </sheetData>
  <mergeCells count="4">
    <mergeCell ref="B2:B9"/>
    <mergeCell ref="C2:C4"/>
    <mergeCell ref="C6:C8"/>
    <mergeCell ref="B11:D11"/>
  </mergeCells>
  <phoneticPr fontId="2"/>
  <pageMargins left="0.23622047244094491" right="0.23622047244094491" top="0.74803149606299213" bottom="0.74803149606299213" header="0.31496062992125984" footer="0.31496062992125984"/>
  <pageSetup paperSize="9" scale="4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26"/>
  <sheetViews>
    <sheetView showGridLines="0" zoomScale="85" zoomScaleNormal="85" zoomScaleSheetLayoutView="70" workbookViewId="0">
      <selection activeCell="AE11" sqref="AE11"/>
    </sheetView>
  </sheetViews>
  <sheetFormatPr defaultRowHeight="13.5" x14ac:dyDescent="0.15"/>
  <cols>
    <col min="1" max="1" width="9" style="27"/>
    <col min="2" max="2" width="20.875" style="27" customWidth="1"/>
    <col min="3" max="3" width="10.375" style="26" customWidth="1"/>
    <col min="4" max="14" width="10.375" style="27" customWidth="1"/>
    <col min="15" max="15" width="18.625" style="67" hidden="1" customWidth="1"/>
    <col min="16" max="16" width="8.375" style="68" hidden="1" customWidth="1"/>
    <col min="17" max="17" width="9" style="27" hidden="1" customWidth="1"/>
    <col min="18" max="18" width="9" style="58" hidden="1" customWidth="1"/>
    <col min="19" max="19" width="9" style="27" hidden="1" customWidth="1"/>
    <col min="20" max="20" width="9" style="58" hidden="1" customWidth="1"/>
    <col min="21" max="21" width="9" style="27" hidden="1" customWidth="1"/>
    <col min="22" max="22" width="18.625" style="27" hidden="1" customWidth="1"/>
    <col min="23" max="27" width="9" style="27" hidden="1" customWidth="1"/>
    <col min="28" max="28" width="12.125" style="59" bestFit="1" customWidth="1"/>
    <col min="29" max="16384" width="9" style="27"/>
  </cols>
  <sheetData>
    <row r="1" spans="1:28" ht="22.5" customHeight="1" x14ac:dyDescent="0.15">
      <c r="B1" s="144" t="s">
        <v>55</v>
      </c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88"/>
      <c r="O1" s="56"/>
      <c r="P1" s="57"/>
    </row>
    <row r="2" spans="1:28" ht="22.5" customHeight="1" x14ac:dyDescent="0.15">
      <c r="B2" s="87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56"/>
      <c r="P2" s="57"/>
    </row>
    <row r="3" spans="1:28" ht="25.5" customHeight="1" thickBot="1" x14ac:dyDescent="0.2">
      <c r="B3" s="60" t="s">
        <v>9</v>
      </c>
      <c r="M3" s="61" t="s">
        <v>10</v>
      </c>
      <c r="N3" s="61"/>
      <c r="O3" s="62"/>
      <c r="P3" s="63"/>
      <c r="T3" s="27"/>
    </row>
    <row r="4" spans="1:28" ht="36" customHeight="1" x14ac:dyDescent="0.15">
      <c r="B4" s="64"/>
      <c r="C4" s="28">
        <v>45409</v>
      </c>
      <c r="D4" s="28">
        <v>45410</v>
      </c>
      <c r="E4" s="28">
        <v>45411</v>
      </c>
      <c r="F4" s="28">
        <v>45412</v>
      </c>
      <c r="G4" s="28">
        <v>45413</v>
      </c>
      <c r="H4" s="28">
        <v>45414</v>
      </c>
      <c r="I4" s="28">
        <v>45415</v>
      </c>
      <c r="J4" s="28">
        <v>45416</v>
      </c>
      <c r="K4" s="28">
        <v>45417</v>
      </c>
      <c r="L4" s="28">
        <v>45418</v>
      </c>
      <c r="M4" s="65" t="s">
        <v>11</v>
      </c>
      <c r="N4" s="66"/>
    </row>
    <row r="5" spans="1:28" ht="30" customHeight="1" x14ac:dyDescent="0.15">
      <c r="B5" s="69" t="s">
        <v>27</v>
      </c>
      <c r="C5" s="30">
        <v>16326</v>
      </c>
      <c r="D5" s="30">
        <v>38354</v>
      </c>
      <c r="E5" s="30">
        <v>14604</v>
      </c>
      <c r="F5" s="29">
        <v>11773</v>
      </c>
      <c r="G5" s="29">
        <v>11267</v>
      </c>
      <c r="H5" s="29">
        <v>18174</v>
      </c>
      <c r="I5" s="30">
        <v>40983</v>
      </c>
      <c r="J5" s="30">
        <v>50948</v>
      </c>
      <c r="K5" s="30">
        <v>43624</v>
      </c>
      <c r="L5" s="30">
        <v>13407</v>
      </c>
      <c r="M5" s="70">
        <f>SUM(C5:L5)</f>
        <v>259460</v>
      </c>
      <c r="N5" s="71"/>
      <c r="O5" s="27"/>
      <c r="P5" s="27"/>
      <c r="R5" s="27"/>
      <c r="T5" s="27"/>
    </row>
    <row r="6" spans="1:28" ht="30" customHeight="1" thickBot="1" x14ac:dyDescent="0.2">
      <c r="B6" s="72" t="s">
        <v>25</v>
      </c>
      <c r="C6" s="31">
        <v>4010</v>
      </c>
      <c r="D6" s="31">
        <v>5667</v>
      </c>
      <c r="E6" s="83">
        <v>12818</v>
      </c>
      <c r="F6" s="83">
        <v>24675</v>
      </c>
      <c r="G6" s="31">
        <v>16664</v>
      </c>
      <c r="H6" s="31">
        <v>18679</v>
      </c>
      <c r="I6" s="83">
        <v>47635</v>
      </c>
      <c r="J6" s="83">
        <v>50609</v>
      </c>
      <c r="K6" s="83">
        <v>44135</v>
      </c>
      <c r="L6" s="84">
        <v>24810</v>
      </c>
      <c r="M6" s="111">
        <f>SUM(C6:L6)</f>
        <v>249702</v>
      </c>
      <c r="N6" s="71"/>
      <c r="O6" s="27"/>
      <c r="P6" s="27"/>
      <c r="R6" s="27"/>
      <c r="T6" s="27"/>
    </row>
    <row r="7" spans="1:28" ht="30" customHeight="1" thickBot="1" x14ac:dyDescent="0.2">
      <c r="B7" s="32" t="s">
        <v>8</v>
      </c>
      <c r="C7" s="32"/>
      <c r="D7" s="32"/>
      <c r="E7" s="33"/>
      <c r="F7" s="33"/>
      <c r="G7" s="33"/>
      <c r="H7" s="33"/>
      <c r="I7" s="33"/>
      <c r="J7" s="33"/>
      <c r="K7" s="34"/>
      <c r="L7" s="35" t="s">
        <v>26</v>
      </c>
      <c r="M7" s="36">
        <f>M5/M6*100-100</f>
        <v>3.9078581669350001</v>
      </c>
      <c r="N7" s="47"/>
      <c r="O7" s="27"/>
      <c r="P7" s="27"/>
      <c r="R7" s="27"/>
      <c r="T7" s="27"/>
    </row>
    <row r="8" spans="1:28" ht="11.25" customHeight="1" x14ac:dyDescent="0.15">
      <c r="B8" s="37"/>
      <c r="C8" s="37"/>
      <c r="D8" s="37"/>
    </row>
    <row r="9" spans="1:28" ht="30" customHeight="1" thickBot="1" x14ac:dyDescent="0.2">
      <c r="B9" s="60" t="s">
        <v>12</v>
      </c>
      <c r="C9" s="38"/>
      <c r="D9" s="39"/>
      <c r="E9" s="39"/>
      <c r="F9" s="39"/>
      <c r="G9" s="39"/>
      <c r="H9" s="39"/>
      <c r="I9" s="39"/>
      <c r="J9" s="39"/>
      <c r="K9" s="39"/>
      <c r="L9" s="39"/>
      <c r="M9" s="61" t="s">
        <v>13</v>
      </c>
      <c r="N9" s="61"/>
    </row>
    <row r="10" spans="1:28" ht="27" customHeight="1" x14ac:dyDescent="0.15">
      <c r="B10" s="64" t="s">
        <v>14</v>
      </c>
      <c r="C10" s="28">
        <f>C4</f>
        <v>45409</v>
      </c>
      <c r="D10" s="28">
        <f t="shared" ref="D10:L10" si="0">D4</f>
        <v>45410</v>
      </c>
      <c r="E10" s="28">
        <f t="shared" si="0"/>
        <v>45411</v>
      </c>
      <c r="F10" s="28">
        <f t="shared" si="0"/>
        <v>45412</v>
      </c>
      <c r="G10" s="28">
        <f t="shared" si="0"/>
        <v>45413</v>
      </c>
      <c r="H10" s="28">
        <f t="shared" si="0"/>
        <v>45414</v>
      </c>
      <c r="I10" s="28">
        <f t="shared" si="0"/>
        <v>45415</v>
      </c>
      <c r="J10" s="28">
        <f t="shared" si="0"/>
        <v>45416</v>
      </c>
      <c r="K10" s="28">
        <f t="shared" si="0"/>
        <v>45417</v>
      </c>
      <c r="L10" s="28">
        <f t="shared" si="0"/>
        <v>45418</v>
      </c>
      <c r="M10" s="65" t="s">
        <v>11</v>
      </c>
      <c r="N10" s="66"/>
      <c r="O10" s="74"/>
    </row>
    <row r="11" spans="1:28" ht="30" customHeight="1" x14ac:dyDescent="0.15">
      <c r="B11" s="69" t="s">
        <v>27</v>
      </c>
      <c r="C11" s="146" t="s">
        <v>15</v>
      </c>
      <c r="D11" s="147"/>
      <c r="E11" s="147"/>
      <c r="F11" s="147"/>
      <c r="G11" s="147"/>
      <c r="H11" s="147"/>
      <c r="I11" s="147"/>
      <c r="J11" s="147"/>
      <c r="K11" s="147"/>
      <c r="L11" s="148"/>
      <c r="M11" s="70">
        <v>153300</v>
      </c>
      <c r="N11" s="71"/>
      <c r="O11" s="75"/>
    </row>
    <row r="12" spans="1:28" ht="30" customHeight="1" thickBot="1" x14ac:dyDescent="0.2">
      <c r="B12" s="76" t="s">
        <v>25</v>
      </c>
      <c r="C12" s="149"/>
      <c r="D12" s="150"/>
      <c r="E12" s="150"/>
      <c r="F12" s="150"/>
      <c r="G12" s="150"/>
      <c r="H12" s="150"/>
      <c r="I12" s="150"/>
      <c r="J12" s="150"/>
      <c r="K12" s="150"/>
      <c r="L12" s="151"/>
      <c r="M12" s="73">
        <v>153800</v>
      </c>
      <c r="N12" s="71"/>
      <c r="O12" s="75"/>
    </row>
    <row r="13" spans="1:28" ht="30" customHeight="1" thickBot="1" x14ac:dyDescent="0.2">
      <c r="A13" s="50"/>
      <c r="B13" s="77"/>
      <c r="C13" s="40"/>
      <c r="D13" s="40"/>
      <c r="E13" s="34"/>
      <c r="F13" s="34"/>
      <c r="G13" s="34"/>
      <c r="H13" s="34"/>
      <c r="I13" s="34"/>
      <c r="J13" s="34"/>
      <c r="K13" s="34"/>
      <c r="L13" s="35" t="s">
        <v>26</v>
      </c>
      <c r="M13" s="41">
        <f>M11/M12*100-100</f>
        <v>-0.32509752925878388</v>
      </c>
      <c r="N13" s="47"/>
      <c r="O13" s="78"/>
    </row>
    <row r="14" spans="1:28" s="50" customFormat="1" ht="9.9499999999999993" customHeight="1" thickBot="1" x14ac:dyDescent="0.2">
      <c r="B14" s="79"/>
      <c r="C14" s="40"/>
      <c r="D14" s="40"/>
      <c r="E14" s="42"/>
      <c r="F14" s="42"/>
      <c r="G14" s="42"/>
      <c r="H14" s="42"/>
      <c r="I14" s="42"/>
      <c r="J14" s="42"/>
      <c r="K14" s="42"/>
      <c r="L14" s="43"/>
      <c r="M14" s="80"/>
      <c r="N14" s="47"/>
      <c r="O14" s="78"/>
      <c r="P14" s="79"/>
      <c r="R14" s="81"/>
      <c r="T14" s="81"/>
      <c r="AB14" s="82"/>
    </row>
    <row r="15" spans="1:28" ht="30" customHeight="1" x14ac:dyDescent="0.15">
      <c r="B15" s="64" t="s">
        <v>16</v>
      </c>
      <c r="C15" s="28">
        <f>C4</f>
        <v>45409</v>
      </c>
      <c r="D15" s="28">
        <f>C15+1</f>
        <v>45410</v>
      </c>
      <c r="E15" s="28">
        <f t="shared" ref="E15:L15" si="1">D15+1</f>
        <v>45411</v>
      </c>
      <c r="F15" s="28">
        <f t="shared" si="1"/>
        <v>45412</v>
      </c>
      <c r="G15" s="28">
        <f t="shared" si="1"/>
        <v>45413</v>
      </c>
      <c r="H15" s="28">
        <f t="shared" si="1"/>
        <v>45414</v>
      </c>
      <c r="I15" s="28">
        <f t="shared" si="1"/>
        <v>45415</v>
      </c>
      <c r="J15" s="28">
        <f t="shared" si="1"/>
        <v>45416</v>
      </c>
      <c r="K15" s="28">
        <f t="shared" si="1"/>
        <v>45417</v>
      </c>
      <c r="L15" s="28">
        <f t="shared" si="1"/>
        <v>45418</v>
      </c>
      <c r="M15" s="65" t="s">
        <v>11</v>
      </c>
      <c r="N15" s="47"/>
      <c r="O15" s="78"/>
    </row>
    <row r="16" spans="1:28" ht="30" customHeight="1" x14ac:dyDescent="0.15">
      <c r="B16" s="69" t="s">
        <v>27</v>
      </c>
      <c r="C16" s="30">
        <v>1156</v>
      </c>
      <c r="D16" s="30">
        <v>924</v>
      </c>
      <c r="E16" s="30">
        <v>948</v>
      </c>
      <c r="F16" s="29">
        <v>707</v>
      </c>
      <c r="G16" s="29">
        <v>645</v>
      </c>
      <c r="H16" s="29">
        <v>1011</v>
      </c>
      <c r="I16" s="30">
        <v>1902</v>
      </c>
      <c r="J16" s="30">
        <v>1258</v>
      </c>
      <c r="K16" s="30">
        <v>1179</v>
      </c>
      <c r="L16" s="30">
        <v>1009</v>
      </c>
      <c r="M16" s="70">
        <v>10739</v>
      </c>
      <c r="N16" s="71"/>
      <c r="O16" s="75"/>
    </row>
    <row r="17" spans="1:28" ht="30" customHeight="1" thickBot="1" x14ac:dyDescent="0.2">
      <c r="B17" s="76" t="s">
        <v>25</v>
      </c>
      <c r="C17" s="31">
        <v>252</v>
      </c>
      <c r="D17" s="31">
        <v>439</v>
      </c>
      <c r="E17" s="83">
        <v>845</v>
      </c>
      <c r="F17" s="83">
        <v>880</v>
      </c>
      <c r="G17" s="31">
        <v>868</v>
      </c>
      <c r="H17" s="31">
        <v>945</v>
      </c>
      <c r="I17" s="83">
        <v>1836</v>
      </c>
      <c r="J17" s="83">
        <v>1380</v>
      </c>
      <c r="K17" s="83">
        <v>1170</v>
      </c>
      <c r="L17" s="84">
        <v>1177</v>
      </c>
      <c r="M17" s="73">
        <f>SUM(C17:L17)</f>
        <v>9792</v>
      </c>
      <c r="N17" s="71"/>
      <c r="O17" s="75"/>
    </row>
    <row r="18" spans="1:28" ht="30" customHeight="1" thickBot="1" x14ac:dyDescent="0.2">
      <c r="A18" s="50"/>
      <c r="B18" s="77"/>
      <c r="C18" s="44"/>
      <c r="D18" s="44"/>
      <c r="E18" s="33"/>
      <c r="F18" s="33"/>
      <c r="G18" s="33"/>
      <c r="H18" s="33"/>
      <c r="I18" s="33"/>
      <c r="J18" s="33"/>
      <c r="K18" s="34"/>
      <c r="L18" s="35" t="s">
        <v>26</v>
      </c>
      <c r="M18" s="41">
        <f>M16/M17*100-100</f>
        <v>9.6711601307189596</v>
      </c>
      <c r="N18" s="47"/>
      <c r="O18" s="78"/>
    </row>
    <row r="19" spans="1:28" s="50" customFormat="1" ht="9.9499999999999993" customHeight="1" thickBot="1" x14ac:dyDescent="0.2">
      <c r="B19" s="79"/>
      <c r="C19" s="40"/>
      <c r="D19" s="40"/>
      <c r="E19" s="45"/>
      <c r="F19" s="45"/>
      <c r="G19" s="45"/>
      <c r="H19" s="45"/>
      <c r="I19" s="45"/>
      <c r="J19" s="45"/>
      <c r="K19" s="45"/>
      <c r="L19" s="46"/>
      <c r="M19" s="80"/>
      <c r="N19" s="47"/>
      <c r="O19" s="78"/>
      <c r="P19" s="79"/>
      <c r="R19" s="81"/>
      <c r="T19" s="81"/>
      <c r="AB19" s="82"/>
    </row>
    <row r="20" spans="1:28" ht="30" customHeight="1" x14ac:dyDescent="0.15">
      <c r="B20" s="64" t="s">
        <v>17</v>
      </c>
      <c r="C20" s="28">
        <f>C4</f>
        <v>45409</v>
      </c>
      <c r="D20" s="28">
        <f t="shared" ref="D20:L20" si="2">D4</f>
        <v>45410</v>
      </c>
      <c r="E20" s="28">
        <f t="shared" si="2"/>
        <v>45411</v>
      </c>
      <c r="F20" s="28">
        <f t="shared" si="2"/>
        <v>45412</v>
      </c>
      <c r="G20" s="28">
        <f t="shared" si="2"/>
        <v>45413</v>
      </c>
      <c r="H20" s="28">
        <f t="shared" si="2"/>
        <v>45414</v>
      </c>
      <c r="I20" s="28">
        <f t="shared" si="2"/>
        <v>45415</v>
      </c>
      <c r="J20" s="28">
        <f t="shared" si="2"/>
        <v>45416</v>
      </c>
      <c r="K20" s="28">
        <f t="shared" si="2"/>
        <v>45417</v>
      </c>
      <c r="L20" s="28">
        <f t="shared" si="2"/>
        <v>45418</v>
      </c>
      <c r="M20" s="65" t="s">
        <v>11</v>
      </c>
      <c r="N20" s="47"/>
      <c r="O20" s="78"/>
    </row>
    <row r="21" spans="1:28" ht="30" customHeight="1" x14ac:dyDescent="0.15">
      <c r="B21" s="69" t="s">
        <v>27</v>
      </c>
      <c r="C21" s="30">
        <v>385</v>
      </c>
      <c r="D21" s="30">
        <v>279</v>
      </c>
      <c r="E21" s="30">
        <v>349</v>
      </c>
      <c r="F21" s="29">
        <v>265</v>
      </c>
      <c r="G21" s="29">
        <v>239</v>
      </c>
      <c r="H21" s="29">
        <v>378</v>
      </c>
      <c r="I21" s="30">
        <v>633</v>
      </c>
      <c r="J21" s="30">
        <v>394</v>
      </c>
      <c r="K21" s="30">
        <v>451</v>
      </c>
      <c r="L21" s="30">
        <v>400</v>
      </c>
      <c r="M21" s="70">
        <v>3773</v>
      </c>
      <c r="N21" s="71"/>
      <c r="O21" s="75"/>
    </row>
    <row r="22" spans="1:28" ht="30" customHeight="1" thickBot="1" x14ac:dyDescent="0.2">
      <c r="B22" s="72" t="s">
        <v>25</v>
      </c>
      <c r="C22" s="31">
        <v>154</v>
      </c>
      <c r="D22" s="31">
        <v>201</v>
      </c>
      <c r="E22" s="83">
        <v>296</v>
      </c>
      <c r="F22" s="83">
        <v>362</v>
      </c>
      <c r="G22" s="31">
        <v>321</v>
      </c>
      <c r="H22" s="31">
        <v>356</v>
      </c>
      <c r="I22" s="83">
        <v>680</v>
      </c>
      <c r="J22" s="83">
        <v>502</v>
      </c>
      <c r="K22" s="83">
        <v>457</v>
      </c>
      <c r="L22" s="84">
        <v>448</v>
      </c>
      <c r="M22" s="73">
        <v>3777</v>
      </c>
      <c r="N22" s="71"/>
      <c r="O22" s="75"/>
    </row>
    <row r="23" spans="1:28" ht="30" customHeight="1" thickBot="1" x14ac:dyDescent="0.2">
      <c r="A23" s="50"/>
      <c r="B23" s="152" t="s">
        <v>8</v>
      </c>
      <c r="C23" s="152"/>
      <c r="D23" s="44"/>
      <c r="E23" s="33"/>
      <c r="F23" s="33"/>
      <c r="G23" s="33"/>
      <c r="H23" s="33"/>
      <c r="I23" s="33"/>
      <c r="J23" s="33"/>
      <c r="K23" s="34"/>
      <c r="L23" s="35" t="s">
        <v>26</v>
      </c>
      <c r="M23" s="41">
        <f>M21/M22*100-100</f>
        <v>-0.10590415673816267</v>
      </c>
      <c r="N23" s="47"/>
      <c r="O23" s="78"/>
    </row>
    <row r="24" spans="1:28" s="50" customFormat="1" ht="9.9499999999999993" customHeight="1" x14ac:dyDescent="0.15">
      <c r="B24" s="79"/>
      <c r="C24" s="47"/>
      <c r="D24" s="40"/>
      <c r="E24" s="48"/>
      <c r="F24" s="48"/>
      <c r="G24" s="48"/>
      <c r="H24" s="48"/>
      <c r="I24" s="48"/>
      <c r="J24" s="48"/>
      <c r="K24" s="48"/>
      <c r="L24" s="49"/>
      <c r="M24" s="44"/>
      <c r="N24" s="47"/>
      <c r="O24" s="78"/>
      <c r="P24" s="79"/>
      <c r="R24" s="81"/>
      <c r="T24" s="81"/>
      <c r="AB24" s="82"/>
    </row>
    <row r="25" spans="1:28" ht="11.25" customHeight="1" x14ac:dyDescent="0.15">
      <c r="B25" s="37"/>
      <c r="C25" s="37"/>
      <c r="D25" s="37"/>
      <c r="E25" s="50"/>
      <c r="F25" s="50"/>
      <c r="G25" s="50"/>
      <c r="H25" s="50"/>
      <c r="I25" s="50"/>
      <c r="J25" s="50"/>
      <c r="K25" s="50"/>
      <c r="L25" s="50"/>
      <c r="M25" s="50"/>
      <c r="N25" s="61"/>
    </row>
    <row r="26" spans="1:28" ht="30" customHeight="1" x14ac:dyDescent="0.15"/>
  </sheetData>
  <mergeCells count="3">
    <mergeCell ref="B1:M1"/>
    <mergeCell ref="C11:L12"/>
    <mergeCell ref="B23:C23"/>
  </mergeCells>
  <phoneticPr fontId="2"/>
  <pageMargins left="0.78740157480314965" right="0.70866141732283472" top="0.74803149606299213" bottom="0.74803149606299213" header="0.31496062992125984" footer="0.31496062992125984"/>
  <pageSetup paperSize="9" scale="81" orientation="landscape" r:id="rId1"/>
  <headerFooter alignWithMargins="0"/>
  <rowBreaks count="1" manualBreakCount="1">
    <brk id="26" min="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5"/>
  <sheetViews>
    <sheetView showGridLines="0" tabSelected="1" topLeftCell="A10" zoomScaleNormal="100" zoomScaleSheetLayoutView="80" workbookViewId="0">
      <selection activeCell="S21" sqref="S21"/>
    </sheetView>
  </sheetViews>
  <sheetFormatPr defaultRowHeight="13.5" x14ac:dyDescent="0.15"/>
  <cols>
    <col min="1" max="1" width="9" style="1"/>
    <col min="2" max="2" width="16.5" style="1" customWidth="1"/>
    <col min="3" max="3" width="15.25" style="8" customWidth="1"/>
    <col min="4" max="13" width="8.875" style="9" customWidth="1"/>
    <col min="14" max="14" width="11.375" style="1" customWidth="1"/>
    <col min="15" max="16384" width="9" style="1"/>
  </cols>
  <sheetData>
    <row r="1" spans="1:14" ht="39" customHeight="1" x14ac:dyDescent="0.15">
      <c r="B1" s="156" t="s">
        <v>53</v>
      </c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</row>
    <row r="2" spans="1:14" ht="39" customHeight="1" x14ac:dyDescent="0.1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"/>
    </row>
    <row r="3" spans="1:14" ht="12" customHeight="1" x14ac:dyDescent="0.15">
      <c r="B3" s="4"/>
      <c r="C3" s="5"/>
      <c r="D3" s="6"/>
      <c r="E3" s="7"/>
      <c r="F3" s="6"/>
      <c r="G3" s="6"/>
      <c r="H3" s="6"/>
      <c r="I3" s="6"/>
      <c r="J3" s="6"/>
      <c r="K3" s="6"/>
      <c r="L3" s="6"/>
      <c r="M3" s="6"/>
      <c r="N3" s="4"/>
    </row>
    <row r="4" spans="1:14" ht="14.25" thickBot="1" x14ac:dyDescent="0.2">
      <c r="N4" s="10" t="s">
        <v>0</v>
      </c>
    </row>
    <row r="5" spans="1:14" ht="30" customHeight="1" x14ac:dyDescent="0.15">
      <c r="A5" s="11"/>
      <c r="B5" s="89" t="s">
        <v>1</v>
      </c>
      <c r="C5" s="90"/>
      <c r="D5" s="91">
        <v>45409</v>
      </c>
      <c r="E5" s="91">
        <f>D5+1</f>
        <v>45410</v>
      </c>
      <c r="F5" s="91">
        <f t="shared" ref="F5:M5" si="0">E5+1</f>
        <v>45411</v>
      </c>
      <c r="G5" s="91">
        <f t="shared" si="0"/>
        <v>45412</v>
      </c>
      <c r="H5" s="91">
        <f t="shared" si="0"/>
        <v>45413</v>
      </c>
      <c r="I5" s="91">
        <f t="shared" si="0"/>
        <v>45414</v>
      </c>
      <c r="J5" s="91">
        <f t="shared" si="0"/>
        <v>45415</v>
      </c>
      <c r="K5" s="91">
        <f t="shared" si="0"/>
        <v>45416</v>
      </c>
      <c r="L5" s="91">
        <f t="shared" si="0"/>
        <v>45417</v>
      </c>
      <c r="M5" s="91">
        <f t="shared" si="0"/>
        <v>45418</v>
      </c>
      <c r="N5" s="92" t="s">
        <v>2</v>
      </c>
    </row>
    <row r="6" spans="1:14" ht="24.95" customHeight="1" x14ac:dyDescent="0.15">
      <c r="A6" s="11"/>
      <c r="B6" s="153" t="s">
        <v>3</v>
      </c>
      <c r="C6" s="12" t="s">
        <v>27</v>
      </c>
      <c r="D6" s="93">
        <v>3162</v>
      </c>
      <c r="E6" s="93">
        <v>3101</v>
      </c>
      <c r="F6" s="93">
        <v>2284</v>
      </c>
      <c r="G6" s="94">
        <v>2346</v>
      </c>
      <c r="H6" s="94">
        <v>2513</v>
      </c>
      <c r="I6" s="94">
        <v>3001</v>
      </c>
      <c r="J6" s="93">
        <v>3441</v>
      </c>
      <c r="K6" s="93">
        <v>3449</v>
      </c>
      <c r="L6" s="93">
        <v>3301</v>
      </c>
      <c r="M6" s="93">
        <v>1239</v>
      </c>
      <c r="N6" s="95">
        <f>SUM(D6:M6)</f>
        <v>27837</v>
      </c>
    </row>
    <row r="7" spans="1:14" ht="24.95" customHeight="1" x14ac:dyDescent="0.15">
      <c r="A7" s="11"/>
      <c r="B7" s="154"/>
      <c r="C7" s="13" t="s">
        <v>25</v>
      </c>
      <c r="D7" s="96">
        <v>1803</v>
      </c>
      <c r="E7" s="96">
        <v>2096</v>
      </c>
      <c r="F7" s="97">
        <v>2877</v>
      </c>
      <c r="G7" s="97">
        <v>2309</v>
      </c>
      <c r="H7" s="96">
        <v>2602</v>
      </c>
      <c r="I7" s="96">
        <v>3065</v>
      </c>
      <c r="J7" s="97">
        <v>3463</v>
      </c>
      <c r="K7" s="97">
        <v>3507</v>
      </c>
      <c r="L7" s="97">
        <v>3404</v>
      </c>
      <c r="M7" s="97">
        <v>2780</v>
      </c>
      <c r="N7" s="98">
        <f>SUM(D7:M7)</f>
        <v>27906</v>
      </c>
    </row>
    <row r="8" spans="1:14" ht="24.95" customHeight="1" x14ac:dyDescent="0.15">
      <c r="A8" s="11"/>
      <c r="B8" s="154"/>
      <c r="C8" s="14"/>
      <c r="D8" s="99"/>
      <c r="E8" s="99"/>
      <c r="F8" s="100"/>
      <c r="G8" s="100"/>
      <c r="H8" s="100"/>
      <c r="I8" s="100"/>
      <c r="J8" s="100"/>
      <c r="K8" s="100"/>
      <c r="L8" s="101"/>
      <c r="M8" s="15" t="s">
        <v>26</v>
      </c>
      <c r="N8" s="112">
        <f>(N6-N7)/N7*100</f>
        <v>-0.24725865405289185</v>
      </c>
    </row>
    <row r="9" spans="1:14" ht="24.95" customHeight="1" x14ac:dyDescent="0.15">
      <c r="A9" s="11"/>
      <c r="B9" s="153" t="s">
        <v>4</v>
      </c>
      <c r="C9" s="12" t="s">
        <v>27</v>
      </c>
      <c r="D9" s="93">
        <v>678</v>
      </c>
      <c r="E9" s="93">
        <v>754</v>
      </c>
      <c r="F9" s="93">
        <v>434</v>
      </c>
      <c r="G9" s="94">
        <v>444</v>
      </c>
      <c r="H9" s="94">
        <v>524</v>
      </c>
      <c r="I9" s="94">
        <v>559</v>
      </c>
      <c r="J9" s="93">
        <v>763</v>
      </c>
      <c r="K9" s="93">
        <v>789</v>
      </c>
      <c r="L9" s="93">
        <v>611</v>
      </c>
      <c r="M9" s="93">
        <v>344</v>
      </c>
      <c r="N9" s="102">
        <f>SUM(D9:M9)</f>
        <v>5900</v>
      </c>
    </row>
    <row r="10" spans="1:14" ht="24.95" customHeight="1" x14ac:dyDescent="0.15">
      <c r="A10" s="11"/>
      <c r="B10" s="154"/>
      <c r="C10" s="13" t="s">
        <v>25</v>
      </c>
      <c r="D10" s="96">
        <v>207</v>
      </c>
      <c r="E10" s="96">
        <v>272</v>
      </c>
      <c r="F10" s="97">
        <v>694</v>
      </c>
      <c r="G10" s="97">
        <v>410</v>
      </c>
      <c r="H10" s="96">
        <v>485</v>
      </c>
      <c r="I10" s="96">
        <v>448</v>
      </c>
      <c r="J10" s="97">
        <v>774</v>
      </c>
      <c r="K10" s="97">
        <v>779</v>
      </c>
      <c r="L10" s="97">
        <v>724</v>
      </c>
      <c r="M10" s="97">
        <v>577</v>
      </c>
      <c r="N10" s="103">
        <f>SUM(D10:M10)</f>
        <v>5370</v>
      </c>
    </row>
    <row r="11" spans="1:14" ht="24.95" customHeight="1" x14ac:dyDescent="0.15">
      <c r="A11" s="11"/>
      <c r="B11" s="154"/>
      <c r="C11" s="14"/>
      <c r="D11" s="104"/>
      <c r="E11" s="104"/>
      <c r="F11" s="100"/>
      <c r="G11" s="100"/>
      <c r="H11" s="100"/>
      <c r="I11" s="100"/>
      <c r="J11" s="100"/>
      <c r="K11" s="100"/>
      <c r="L11" s="101"/>
      <c r="M11" s="15" t="s">
        <v>26</v>
      </c>
      <c r="N11" s="112">
        <f>(N9-N10)/N10*100</f>
        <v>9.8696461824953445</v>
      </c>
    </row>
    <row r="12" spans="1:14" ht="24.95" customHeight="1" x14ac:dyDescent="0.15">
      <c r="A12" s="11"/>
      <c r="B12" s="153" t="s">
        <v>5</v>
      </c>
      <c r="C12" s="12" t="s">
        <v>27</v>
      </c>
      <c r="D12" s="93">
        <v>1931</v>
      </c>
      <c r="E12" s="93">
        <v>1919</v>
      </c>
      <c r="F12" s="93">
        <v>1678</v>
      </c>
      <c r="G12" s="94">
        <v>1564</v>
      </c>
      <c r="H12" s="94">
        <v>1703</v>
      </c>
      <c r="I12" s="94">
        <v>1851</v>
      </c>
      <c r="J12" s="93">
        <v>2010</v>
      </c>
      <c r="K12" s="93">
        <v>1952</v>
      </c>
      <c r="L12" s="93">
        <v>1996</v>
      </c>
      <c r="M12" s="93">
        <v>1468</v>
      </c>
      <c r="N12" s="105">
        <f>SUM(D12:M12)</f>
        <v>18072</v>
      </c>
    </row>
    <row r="13" spans="1:14" ht="24.95" customHeight="1" x14ac:dyDescent="0.15">
      <c r="A13" s="11"/>
      <c r="B13" s="154"/>
      <c r="C13" s="13" t="s">
        <v>25</v>
      </c>
      <c r="D13" s="96">
        <v>940</v>
      </c>
      <c r="E13" s="96">
        <v>859</v>
      </c>
      <c r="F13" s="97">
        <v>1862</v>
      </c>
      <c r="G13" s="97">
        <v>1463</v>
      </c>
      <c r="H13" s="96">
        <v>1570</v>
      </c>
      <c r="I13" s="96">
        <v>1799</v>
      </c>
      <c r="J13" s="96">
        <v>1974</v>
      </c>
      <c r="K13" s="96">
        <v>1991</v>
      </c>
      <c r="L13" s="96">
        <v>1842</v>
      </c>
      <c r="M13" s="96">
        <v>1773</v>
      </c>
      <c r="N13" s="103">
        <f>SUM(D13:M13)</f>
        <v>16073</v>
      </c>
    </row>
    <row r="14" spans="1:14" ht="24.95" customHeight="1" x14ac:dyDescent="0.15">
      <c r="A14" s="11"/>
      <c r="B14" s="154"/>
      <c r="C14" s="14"/>
      <c r="D14" s="104"/>
      <c r="E14" s="104"/>
      <c r="F14" s="106"/>
      <c r="G14" s="106"/>
      <c r="H14" s="106"/>
      <c r="I14" s="106"/>
      <c r="J14" s="106"/>
      <c r="K14" s="106"/>
      <c r="L14" s="107"/>
      <c r="M14" s="15" t="s">
        <v>26</v>
      </c>
      <c r="N14" s="114">
        <f>(N12-N13)/N13*100</f>
        <v>12.437006159397749</v>
      </c>
    </row>
    <row r="15" spans="1:14" ht="24.95" customHeight="1" x14ac:dyDescent="0.15">
      <c r="A15" s="11"/>
      <c r="B15" s="153" t="s">
        <v>6</v>
      </c>
      <c r="C15" s="12" t="s">
        <v>27</v>
      </c>
      <c r="D15" s="93">
        <v>1061</v>
      </c>
      <c r="E15" s="93">
        <v>1122</v>
      </c>
      <c r="F15" s="93">
        <v>498</v>
      </c>
      <c r="G15" s="94">
        <v>454</v>
      </c>
      <c r="H15" s="94">
        <v>462</v>
      </c>
      <c r="I15" s="94">
        <v>671</v>
      </c>
      <c r="J15" s="93">
        <v>1078</v>
      </c>
      <c r="K15" s="93">
        <v>1221</v>
      </c>
      <c r="L15" s="93">
        <v>1061</v>
      </c>
      <c r="M15" s="93">
        <v>274</v>
      </c>
      <c r="N15" s="105">
        <f>SUM(D15:M15)</f>
        <v>7902</v>
      </c>
    </row>
    <row r="16" spans="1:14" ht="24.95" customHeight="1" x14ac:dyDescent="0.15">
      <c r="A16" s="11"/>
      <c r="B16" s="154"/>
      <c r="C16" s="13" t="s">
        <v>25</v>
      </c>
      <c r="D16" s="96">
        <v>326</v>
      </c>
      <c r="E16" s="96">
        <v>488</v>
      </c>
      <c r="F16" s="97">
        <v>965</v>
      </c>
      <c r="G16" s="97">
        <v>593</v>
      </c>
      <c r="H16" s="96">
        <v>687</v>
      </c>
      <c r="I16" s="96">
        <v>895</v>
      </c>
      <c r="J16" s="97">
        <v>1193</v>
      </c>
      <c r="K16" s="97">
        <v>1226</v>
      </c>
      <c r="L16" s="97">
        <v>1193</v>
      </c>
      <c r="M16" s="97">
        <v>809</v>
      </c>
      <c r="N16" s="103">
        <f>SUM(D16:M16)</f>
        <v>8375</v>
      </c>
    </row>
    <row r="17" spans="1:14" ht="24.95" customHeight="1" x14ac:dyDescent="0.15">
      <c r="A17" s="11"/>
      <c r="B17" s="154"/>
      <c r="C17" s="14"/>
      <c r="D17" s="104"/>
      <c r="E17" s="104"/>
      <c r="F17" s="100"/>
      <c r="G17" s="100"/>
      <c r="H17" s="100"/>
      <c r="I17" s="100"/>
      <c r="J17" s="100"/>
      <c r="K17" s="100"/>
      <c r="L17" s="101"/>
      <c r="M17" s="15" t="s">
        <v>26</v>
      </c>
      <c r="N17" s="114">
        <f>(N15-N16)/N16*100</f>
        <v>-5.6477611940298509</v>
      </c>
    </row>
    <row r="18" spans="1:14" ht="24.95" customHeight="1" x14ac:dyDescent="0.15">
      <c r="A18" s="11"/>
      <c r="B18" s="153" t="s">
        <v>7</v>
      </c>
      <c r="C18" s="12" t="s">
        <v>27</v>
      </c>
      <c r="D18" s="93">
        <f>D6+D9+D12+D15</f>
        <v>6832</v>
      </c>
      <c r="E18" s="93">
        <f t="shared" ref="E18:M19" si="1">E6+E9+E12+E15</f>
        <v>6896</v>
      </c>
      <c r="F18" s="93">
        <f t="shared" si="1"/>
        <v>4894</v>
      </c>
      <c r="G18" s="94">
        <f t="shared" si="1"/>
        <v>4808</v>
      </c>
      <c r="H18" s="94">
        <f t="shared" si="1"/>
        <v>5202</v>
      </c>
      <c r="I18" s="94">
        <f t="shared" si="1"/>
        <v>6082</v>
      </c>
      <c r="J18" s="93">
        <f t="shared" si="1"/>
        <v>7292</v>
      </c>
      <c r="K18" s="93">
        <f t="shared" si="1"/>
        <v>7411</v>
      </c>
      <c r="L18" s="93">
        <f t="shared" si="1"/>
        <v>6969</v>
      </c>
      <c r="M18" s="93">
        <f t="shared" si="1"/>
        <v>3325</v>
      </c>
      <c r="N18" s="105">
        <f>SUM(D18:M18)</f>
        <v>59711</v>
      </c>
    </row>
    <row r="19" spans="1:14" ht="24.95" customHeight="1" x14ac:dyDescent="0.15">
      <c r="A19" s="11"/>
      <c r="B19" s="154"/>
      <c r="C19" s="13" t="s">
        <v>25</v>
      </c>
      <c r="D19" s="96">
        <f>D7+D10+D13+D16</f>
        <v>3276</v>
      </c>
      <c r="E19" s="96">
        <f t="shared" si="1"/>
        <v>3715</v>
      </c>
      <c r="F19" s="97">
        <f t="shared" si="1"/>
        <v>6398</v>
      </c>
      <c r="G19" s="97">
        <f t="shared" si="1"/>
        <v>4775</v>
      </c>
      <c r="H19" s="96">
        <f t="shared" si="1"/>
        <v>5344</v>
      </c>
      <c r="I19" s="96">
        <f t="shared" si="1"/>
        <v>6207</v>
      </c>
      <c r="J19" s="97">
        <f t="shared" si="1"/>
        <v>7404</v>
      </c>
      <c r="K19" s="97">
        <f t="shared" si="1"/>
        <v>7503</v>
      </c>
      <c r="L19" s="97">
        <f t="shared" si="1"/>
        <v>7163</v>
      </c>
      <c r="M19" s="97">
        <f t="shared" si="1"/>
        <v>5939</v>
      </c>
      <c r="N19" s="103">
        <f>SUM(D19:M19)</f>
        <v>57724</v>
      </c>
    </row>
    <row r="20" spans="1:14" ht="24.95" customHeight="1" thickBot="1" x14ac:dyDescent="0.2">
      <c r="B20" s="155"/>
      <c r="C20" s="16"/>
      <c r="D20" s="108"/>
      <c r="E20" s="108"/>
      <c r="F20" s="109"/>
      <c r="G20" s="109"/>
      <c r="H20" s="109"/>
      <c r="I20" s="109"/>
      <c r="J20" s="109"/>
      <c r="K20" s="109"/>
      <c r="L20" s="110"/>
      <c r="M20" s="17" t="s">
        <v>26</v>
      </c>
      <c r="N20" s="113">
        <f>(N18-N19)/N19*100</f>
        <v>3.4422423948444325</v>
      </c>
    </row>
    <row r="21" spans="1:14" ht="42" customHeight="1" x14ac:dyDescent="0.15">
      <c r="B21" s="160" t="s">
        <v>8</v>
      </c>
      <c r="C21" s="160"/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160"/>
    </row>
    <row r="22" spans="1:14" ht="24.95" customHeight="1" x14ac:dyDescent="0.15"/>
    <row r="23" spans="1:14" ht="24.95" customHeight="1" x14ac:dyDescent="0.15">
      <c r="B23" s="11"/>
      <c r="C23" s="18"/>
      <c r="D23" s="19"/>
    </row>
    <row r="24" spans="1:14" ht="24.95" customHeight="1" x14ac:dyDescent="0.15">
      <c r="B24" s="157"/>
      <c r="C24" s="161"/>
      <c r="D24" s="86"/>
    </row>
    <row r="25" spans="1:14" ht="24.95" customHeight="1" x14ac:dyDescent="0.15">
      <c r="B25" s="157"/>
      <c r="C25" s="161"/>
      <c r="D25" s="86"/>
      <c r="E25" s="20"/>
      <c r="F25" s="20"/>
      <c r="G25" s="20"/>
      <c r="H25" s="20"/>
      <c r="I25" s="20"/>
      <c r="J25" s="20"/>
      <c r="K25" s="20"/>
      <c r="L25" s="20"/>
      <c r="M25" s="20"/>
      <c r="N25" s="85"/>
    </row>
    <row r="26" spans="1:14" ht="21" customHeight="1" x14ac:dyDescent="0.15">
      <c r="B26" s="157"/>
      <c r="C26" s="14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2"/>
    </row>
    <row r="27" spans="1:14" ht="21" customHeight="1" x14ac:dyDescent="0.15">
      <c r="B27" s="157"/>
      <c r="C27" s="14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2"/>
    </row>
    <row r="28" spans="1:14" ht="21" customHeight="1" x14ac:dyDescent="0.15">
      <c r="B28" s="157"/>
      <c r="C28" s="14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2"/>
    </row>
    <row r="29" spans="1:14" ht="21" customHeight="1" x14ac:dyDescent="0.15">
      <c r="B29" s="157"/>
      <c r="C29" s="14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4"/>
    </row>
    <row r="30" spans="1:14" ht="21" customHeight="1" x14ac:dyDescent="0.15">
      <c r="B30" s="157"/>
      <c r="C30" s="14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4"/>
    </row>
    <row r="31" spans="1:14" ht="21" customHeight="1" x14ac:dyDescent="0.15">
      <c r="B31" s="157"/>
      <c r="C31" s="14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4"/>
    </row>
    <row r="32" spans="1:14" ht="21" customHeight="1" x14ac:dyDescent="0.15">
      <c r="B32" s="157"/>
      <c r="C32" s="14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4"/>
    </row>
    <row r="33" spans="2:14" ht="21" customHeight="1" x14ac:dyDescent="0.15">
      <c r="B33" s="157"/>
      <c r="C33" s="14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4"/>
    </row>
    <row r="34" spans="2:14" ht="21" customHeight="1" x14ac:dyDescent="0.15">
      <c r="B34" s="157"/>
      <c r="C34" s="14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4"/>
    </row>
    <row r="35" spans="2:14" ht="21" customHeight="1" x14ac:dyDescent="0.15">
      <c r="B35" s="157"/>
      <c r="C35" s="14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4"/>
    </row>
    <row r="36" spans="2:14" ht="21" customHeight="1" x14ac:dyDescent="0.15">
      <c r="B36" s="157"/>
      <c r="C36" s="14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4"/>
    </row>
    <row r="37" spans="2:14" ht="21" customHeight="1" x14ac:dyDescent="0.15">
      <c r="B37" s="157"/>
      <c r="C37" s="14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4"/>
    </row>
    <row r="38" spans="2:14" ht="21" customHeight="1" x14ac:dyDescent="0.15">
      <c r="B38" s="158"/>
      <c r="C38" s="14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4"/>
    </row>
    <row r="39" spans="2:14" ht="21" customHeight="1" x14ac:dyDescent="0.15">
      <c r="B39" s="157"/>
      <c r="C39" s="14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4"/>
    </row>
    <row r="40" spans="2:14" ht="21" customHeight="1" x14ac:dyDescent="0.15">
      <c r="B40" s="157"/>
      <c r="C40" s="14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4"/>
    </row>
    <row r="41" spans="2:14" x14ac:dyDescent="0.15">
      <c r="B41" s="159"/>
      <c r="C41" s="159"/>
      <c r="D41" s="159"/>
    </row>
    <row r="42" spans="2:14" x14ac:dyDescent="0.15">
      <c r="B42" s="11"/>
      <c r="C42" s="18"/>
      <c r="D42" s="19"/>
    </row>
    <row r="45" spans="2:14" x14ac:dyDescent="0.15">
      <c r="B45" s="25"/>
    </row>
  </sheetData>
  <dataConsolidate>
    <dataRefs count="2">
      <dataRef ref="C1:D1" sheet="Object" r:id="rId1"/>
      <dataRef ref="F1" sheet="Object" r:id="rId2"/>
    </dataRefs>
  </dataConsolidate>
  <mergeCells count="15">
    <mergeCell ref="B35:B37"/>
    <mergeCell ref="B38:B40"/>
    <mergeCell ref="B41:D41"/>
    <mergeCell ref="B21:N21"/>
    <mergeCell ref="B24:B25"/>
    <mergeCell ref="C24:C25"/>
    <mergeCell ref="B26:B28"/>
    <mergeCell ref="B29:B31"/>
    <mergeCell ref="B32:B34"/>
    <mergeCell ref="B18:B20"/>
    <mergeCell ref="B1:N1"/>
    <mergeCell ref="B6:B8"/>
    <mergeCell ref="B9:B11"/>
    <mergeCell ref="B12:B14"/>
    <mergeCell ref="B15:B17"/>
  </mergeCells>
  <phoneticPr fontId="2"/>
  <pageMargins left="0.78740157480314965" right="0.70866141732283472" top="0.74803149606299213" bottom="0.74803149606299213" header="0.31496062992125984" footer="0.31496062992125984"/>
  <pageSetup paperSize="9" scale="97" orientation="landscape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令和6年GW　天気情報</vt:lpstr>
      <vt:lpstr>令和6年GW　観光施設・交通合計 </vt:lpstr>
      <vt:lpstr>令和6年GW　宿泊施設合計  </vt:lpstr>
      <vt:lpstr>'令和6年GW　観光施設・交通合計 '!Print_Area</vt:lpstr>
      <vt:lpstr>'令和6年GW　宿泊施設合計  '!Print_Area</vt:lpstr>
      <vt:lpstr>'令和6年GW　観光施設・交通合計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2024-05-28T05:16:52Z</cp:lastPrinted>
  <dcterms:created xsi:type="dcterms:W3CDTF">2024-01-18T00:20:16Z</dcterms:created>
  <dcterms:modified xsi:type="dcterms:W3CDTF">2024-05-28T05:18:45Z</dcterms:modified>
</cp:coreProperties>
</file>