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beppu\fileserver\観光課\K-01-00-099 観光動態調査関係書\令和7年観光動態一件\11_繁忙期調査\01_GW調査（20250426-20250506）\03_市HP\"/>
    </mc:Choice>
  </mc:AlternateContent>
  <xr:revisionPtr revIDLastSave="0" documentId="13_ncr:1_{F99E9874-72B8-426E-AA2C-CF92060EE54E}" xr6:coauthVersionLast="36" xr6:coauthVersionMax="36" xr10:uidLastSave="{00000000-0000-0000-0000-000000000000}"/>
  <bookViews>
    <workbookView xWindow="0" yWindow="0" windowWidth="20490" windowHeight="6780" tabRatio="897" xr2:uid="{00000000-000D-0000-FFFF-FFFF00000000}"/>
  </bookViews>
  <sheets>
    <sheet name="2025年度ゴールデンウィーク　天気情報 " sheetId="6" r:id="rId1"/>
    <sheet name="2025年度ゴールデンウィーク　観光施設・交通合計" sheetId="8" r:id="rId2"/>
    <sheet name="2025年度ゴールデンウィーク　宿泊施設合計 " sheetId="7" r:id="rId3"/>
  </sheets>
  <definedNames>
    <definedName name="_xlnm._FilterDatabase" localSheetId="2" hidden="1">'2025年度ゴールデンウィーク　宿泊施設合計 '!#REF!</definedName>
    <definedName name="_xlnm.Print_Area" localSheetId="1">'2025年度ゴールデンウィーク　観光施設・交通合計'!$B$1:$N$25</definedName>
    <definedName name="_xlnm.Print_Area" localSheetId="0">'2025年度ゴールデンウィーク　天気情報 '!$B$1:$N$11</definedName>
    <definedName name="_xlnm.Print_Titles" localSheetId="1">'2025年度ゴールデンウィーク　観光施設・交通合計'!$1:$1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7" l="1"/>
  <c r="K19" i="7"/>
  <c r="L19" i="7"/>
  <c r="L18" i="7"/>
  <c r="M18" i="7"/>
  <c r="N18" i="7"/>
  <c r="H18" i="7" l="1"/>
  <c r="K18" i="7"/>
  <c r="H19" i="7"/>
  <c r="G19" i="7"/>
  <c r="E19" i="7"/>
  <c r="D19" i="7"/>
  <c r="E18" i="7"/>
  <c r="N19" i="7"/>
  <c r="I19" i="7"/>
  <c r="J18" i="7"/>
  <c r="I18" i="7"/>
  <c r="F19" i="7"/>
  <c r="G18" i="7"/>
  <c r="F18" i="7"/>
  <c r="M19" i="7"/>
  <c r="D18" i="7"/>
  <c r="D20" i="8" l="1"/>
  <c r="E20" i="8"/>
  <c r="F20" i="8"/>
  <c r="G20" i="8"/>
  <c r="H20" i="8"/>
  <c r="I20" i="8"/>
  <c r="J20" i="8"/>
  <c r="K20" i="8"/>
  <c r="L20" i="8"/>
  <c r="M20" i="8"/>
  <c r="D15" i="8"/>
  <c r="E15" i="8"/>
  <c r="F15" i="8"/>
  <c r="G15" i="8"/>
  <c r="H15" i="8"/>
  <c r="I15" i="8"/>
  <c r="J15" i="8"/>
  <c r="K15" i="8"/>
  <c r="L15" i="8"/>
  <c r="M15" i="8"/>
  <c r="D10" i="8"/>
  <c r="E10" i="8"/>
  <c r="F10" i="8"/>
  <c r="G10" i="8"/>
  <c r="H10" i="8"/>
  <c r="I10" i="8"/>
  <c r="J10" i="8"/>
  <c r="K10" i="8"/>
  <c r="L10" i="8"/>
  <c r="M10" i="8"/>
  <c r="E6" i="6" l="1"/>
  <c r="F6" i="6"/>
  <c r="G6" i="6"/>
  <c r="H6" i="6"/>
  <c r="I6" i="6"/>
  <c r="J6" i="6"/>
  <c r="K6" i="6"/>
  <c r="L6" i="6"/>
  <c r="M6" i="6"/>
  <c r="N6" i="6"/>
  <c r="D6" i="6"/>
  <c r="O19" i="7" l="1"/>
  <c r="O18" i="7"/>
  <c r="O16" i="7"/>
  <c r="O15" i="7"/>
  <c r="O13" i="7"/>
  <c r="O12" i="7"/>
  <c r="O10" i="7"/>
  <c r="O9" i="7"/>
  <c r="O7" i="7"/>
  <c r="O6" i="7"/>
  <c r="O17" i="7" l="1"/>
  <c r="O14" i="7"/>
  <c r="O11" i="7"/>
  <c r="O8" i="7"/>
  <c r="O20" i="7"/>
  <c r="C20" i="8" l="1"/>
  <c r="C15" i="8"/>
  <c r="C10" i="8"/>
  <c r="N21" i="8" l="1"/>
  <c r="N16" i="8"/>
  <c r="N13" i="8"/>
  <c r="N22" i="8" l="1"/>
  <c r="N23" i="8" s="1"/>
  <c r="N6" i="8"/>
  <c r="N5" i="8"/>
  <c r="N17" i="8"/>
  <c r="N18" i="8" s="1"/>
  <c r="N7" i="8" l="1"/>
</calcChain>
</file>

<file path=xl/sharedStrings.xml><?xml version="1.0" encoding="utf-8"?>
<sst xmlns="http://schemas.openxmlformats.org/spreadsheetml/2006/main" count="104" uniqueCount="51">
  <si>
    <t>（単位：人、%）</t>
    <rPh sb="1" eb="3">
      <t>タンイ</t>
    </rPh>
    <rPh sb="4" eb="5">
      <t>ヒト</t>
    </rPh>
    <phoneticPr fontId="2"/>
  </si>
  <si>
    <t>地区</t>
    <rPh sb="0" eb="2">
      <t>チク</t>
    </rPh>
    <phoneticPr fontId="2"/>
  </si>
  <si>
    <t>合計</t>
    <rPh sb="0" eb="2">
      <t>ゴウケイ</t>
    </rPh>
    <phoneticPr fontId="2"/>
  </si>
  <si>
    <t>北浜・中央地区</t>
    <rPh sb="0" eb="2">
      <t>キタハマ</t>
    </rPh>
    <rPh sb="3" eb="5">
      <t>チュウオウ</t>
    </rPh>
    <rPh sb="5" eb="7">
      <t>チク</t>
    </rPh>
    <phoneticPr fontId="2"/>
  </si>
  <si>
    <t>鉄輪・明礬地区</t>
    <rPh sb="0" eb="2">
      <t>カンナワ</t>
    </rPh>
    <rPh sb="3" eb="5">
      <t>ミョウバン</t>
    </rPh>
    <rPh sb="5" eb="7">
      <t>チク</t>
    </rPh>
    <phoneticPr fontId="2"/>
  </si>
  <si>
    <t>堀田・観海寺地区</t>
    <rPh sb="0" eb="2">
      <t>ホリタ</t>
    </rPh>
    <rPh sb="3" eb="4">
      <t>カン</t>
    </rPh>
    <rPh sb="4" eb="5">
      <t>カイ</t>
    </rPh>
    <rPh sb="5" eb="6">
      <t>テラ</t>
    </rPh>
    <rPh sb="6" eb="8">
      <t>チク</t>
    </rPh>
    <phoneticPr fontId="2"/>
  </si>
  <si>
    <t>その他地区</t>
    <rPh sb="2" eb="3">
      <t>タ</t>
    </rPh>
    <rPh sb="3" eb="5">
      <t>チク</t>
    </rPh>
    <phoneticPr fontId="2"/>
  </si>
  <si>
    <t>合　計</t>
    <phoneticPr fontId="2"/>
  </si>
  <si>
    <t>注）網掛け部分は土日祝日</t>
    <phoneticPr fontId="2"/>
  </si>
  <si>
    <t>【観光施設】</t>
    <rPh sb="1" eb="3">
      <t>カンコウ</t>
    </rPh>
    <rPh sb="3" eb="5">
      <t>シセツ</t>
    </rPh>
    <phoneticPr fontId="2"/>
  </si>
  <si>
    <t>（単位：人、%）</t>
    <rPh sb="1" eb="3">
      <t>タンイ</t>
    </rPh>
    <rPh sb="4" eb="5">
      <t>ニン</t>
    </rPh>
    <phoneticPr fontId="2"/>
  </si>
  <si>
    <t>計</t>
    <rPh sb="0" eb="1">
      <t>ケイ</t>
    </rPh>
    <phoneticPr fontId="2"/>
  </si>
  <si>
    <t>【交通機関】</t>
    <rPh sb="1" eb="3">
      <t>コウツウ</t>
    </rPh>
    <rPh sb="3" eb="5">
      <t>キカン</t>
    </rPh>
    <phoneticPr fontId="2"/>
  </si>
  <si>
    <t>（単位：人、台、%）</t>
    <rPh sb="1" eb="3">
      <t>タンイ</t>
    </rPh>
    <rPh sb="4" eb="5">
      <t>ニン</t>
    </rPh>
    <rPh sb="6" eb="7">
      <t>ダイ</t>
    </rPh>
    <phoneticPr fontId="2"/>
  </si>
  <si>
    <t>高速道路（車）</t>
    <phoneticPr fontId="2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</si>
  <si>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2"/>
  </si>
  <si>
    <t>船舶　　（人）</t>
    <rPh sb="0" eb="2">
      <t>センパク</t>
    </rPh>
    <rPh sb="5" eb="6">
      <t>ヒト</t>
    </rPh>
    <phoneticPr fontId="2"/>
  </si>
  <si>
    <t>船舶　　（車）</t>
    <rPh sb="0" eb="2">
      <t>センパク</t>
    </rPh>
    <rPh sb="5" eb="6">
      <t>クルマ</t>
    </rPh>
    <phoneticPr fontId="2"/>
  </si>
  <si>
    <t>大分県中部</t>
    <rPh sb="0" eb="3">
      <t>オオイタケン</t>
    </rPh>
    <rPh sb="3" eb="5">
      <t>チュウブ</t>
    </rPh>
    <phoneticPr fontId="2"/>
  </si>
  <si>
    <t>土</t>
  </si>
  <si>
    <t>日</t>
  </si>
  <si>
    <t>月</t>
  </si>
  <si>
    <t>火</t>
  </si>
  <si>
    <t>最高気温</t>
    <rPh sb="0" eb="2">
      <t>サイコウ</t>
    </rPh>
    <rPh sb="2" eb="4">
      <t>キオン</t>
    </rPh>
    <phoneticPr fontId="2"/>
  </si>
  <si>
    <t>金</t>
  </si>
  <si>
    <t>資料）気象庁HPより作成</t>
    <rPh sb="0" eb="2">
      <t>シリョウ</t>
    </rPh>
    <rPh sb="3" eb="6">
      <t>キショウチョウ</t>
    </rPh>
    <rPh sb="10" eb="12">
      <t>サクセイ</t>
    </rPh>
    <phoneticPr fontId="2"/>
  </si>
  <si>
    <t>土</t>
    <rPh sb="0" eb="1">
      <t>ツチ</t>
    </rPh>
    <phoneticPr fontId="2"/>
  </si>
  <si>
    <t>水</t>
  </si>
  <si>
    <t>2024年度</t>
  </si>
  <si>
    <t>木</t>
  </si>
  <si>
    <t>2025年度</t>
  </si>
  <si>
    <t>2025年度</t>
    <phoneticPr fontId="2"/>
  </si>
  <si>
    <t>2024年度</t>
    <phoneticPr fontId="2"/>
  </si>
  <si>
    <t>■ゴールデンウィークの曜日配列および天気情報</t>
    <rPh sb="11" eb="13">
      <t>ヨウビ</t>
    </rPh>
    <rPh sb="13" eb="15">
      <t>ハイレツ</t>
    </rPh>
    <rPh sb="18" eb="20">
      <t>テンキ</t>
    </rPh>
    <rPh sb="20" eb="22">
      <t>ジョウホウ</t>
    </rPh>
    <phoneticPr fontId="2"/>
  </si>
  <si>
    <t>金</t>
    <rPh sb="0" eb="1">
      <t>キン</t>
    </rPh>
    <phoneticPr fontId="2"/>
  </si>
  <si>
    <t>2024年度比</t>
    <rPh sb="6" eb="7">
      <t>ヒ</t>
    </rPh>
    <phoneticPr fontId="2"/>
  </si>
  <si>
    <t>☀</t>
    <phoneticPr fontId="2"/>
  </si>
  <si>
    <t>☂</t>
    <phoneticPr fontId="2"/>
  </si>
  <si>
    <t>☁</t>
    <phoneticPr fontId="2"/>
  </si>
  <si>
    <t>2025年度　ゴールデンウィーク市内主要観光施設（12施設）・交通機関（3施設）調査結果</t>
    <rPh sb="16" eb="18">
      <t>シナイ</t>
    </rPh>
    <rPh sb="18" eb="20">
      <t>シュヨウ</t>
    </rPh>
    <rPh sb="20" eb="22">
      <t>カンコウ</t>
    </rPh>
    <rPh sb="22" eb="24">
      <t>シセツ</t>
    </rPh>
    <rPh sb="27" eb="29">
      <t>シセツ</t>
    </rPh>
    <rPh sb="31" eb="33">
      <t>コウツウ</t>
    </rPh>
    <rPh sb="33" eb="35">
      <t>キカン</t>
    </rPh>
    <rPh sb="37" eb="39">
      <t>シセツ</t>
    </rPh>
    <rPh sb="40" eb="42">
      <t>チョウサ</t>
    </rPh>
    <rPh sb="42" eb="44">
      <t>ケッカ</t>
    </rPh>
    <phoneticPr fontId="2"/>
  </si>
  <si>
    <t>2025年度　ゴールデンウィーク市内主要宿泊施設（36施設）調査結果</t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</si>
  <si>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後時々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ノチ</t>
    </rPh>
    <rPh sb="2" eb="4">
      <t>トキドキ</t>
    </rPh>
    <phoneticPr fontId="2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</si>
  <si>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後一時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FF0000"/>
        <rFont val="ＭＳ Ｐゴシック"/>
        <family val="3"/>
        <charset val="128"/>
      </rPr>
      <t>☀</t>
    </r>
    <rPh sb="1" eb="2">
      <t>ノチ</t>
    </rPh>
    <rPh sb="2" eb="4">
      <t>イチジ</t>
    </rPh>
    <rPh sb="5" eb="7">
      <t>イチジ</t>
    </rPh>
    <phoneticPr fontId="2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</si>
  <si>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後時々</t>
    </r>
    <r>
      <rPr>
        <sz val="11"/>
        <color rgb="FFFF0000"/>
        <rFont val="ＭＳ Ｐゴシック"/>
        <family val="3"/>
        <charset val="128"/>
      </rPr>
      <t>☀</t>
    </r>
    <rPh sb="1" eb="2">
      <t>ノチ</t>
    </rPh>
    <rPh sb="2" eb="4">
      <t>トキドキ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</si>
  <si>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Ph sb="1" eb="2">
      <t>ノチ</t>
    </rPh>
    <rPh sb="3" eb="5">
      <t>イチジ</t>
    </rPh>
    <phoneticPr fontId="2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</si>
  <si>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後一時</t>
    </r>
    <r>
      <rPr>
        <sz val="11"/>
        <color rgb="FF0070C0"/>
        <rFont val="ＭＳ Ｐゴシック"/>
        <family val="3"/>
        <charset val="128"/>
      </rPr>
      <t>☂</t>
    </r>
    <rPh sb="1" eb="2">
      <t>ノチ</t>
    </rPh>
    <rPh sb="2" eb="4">
      <t>イチジ</t>
    </rPh>
    <phoneticPr fontId="2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</si>
  <si>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2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</si>
  <si>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後時々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ノチ</t>
    </rPh>
    <rPh sb="2" eb="4">
      <t>トキドキ</t>
    </rPh>
    <phoneticPr fontId="2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</si>
  <si>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0070C0"/>
        <rFont val="ＭＳ Ｐゴシック"/>
        <family val="3"/>
        <charset val="128"/>
      </rPr>
      <t>☂</t>
    </r>
    <rPh sb="1" eb="3">
      <t>トキドキ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</si>
  <si>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2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</si>
  <si>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後一時</t>
    </r>
    <r>
      <rPr>
        <sz val="11"/>
        <color rgb="FF0070C0"/>
        <rFont val="ＭＳ Ｐゴシック"/>
        <family val="3"/>
        <charset val="128"/>
      </rPr>
      <t>☂</t>
    </r>
    <rPh sb="1" eb="3">
      <t>イチジ</t>
    </rPh>
    <rPh sb="4" eb="5">
      <t>ノチ</t>
    </rPh>
    <rPh sb="5" eb="7">
      <t>イチジ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</si>
</sst>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+##0.0;[Red]\-#,##0.0"/>
    <numFmt numFmtId="177" formatCode="#,##0_ "/>
    <numFmt numFmtId="178" formatCode="#,##0.0;[Red]\-#,##0.0"/>
    <numFmt numFmtId="179" formatCode="0.0%"/>
    <numFmt numFmtId="180" formatCode="#,##0_);[Red]\(#,##0\)"/>
    <numFmt numFmtId="181" formatCode="m&quot;月&quot;d&quot;日&quot;;@"/>
    <numFmt numFmtId="182" formatCode="\+##0.0_ ;[Red]\-#,##0.0\ "/>
    <numFmt numFmtId="183" formatCode="\+##,##0.0_ ;[Red]\-##,##0.0\ "/>
    <numFmt numFmtId="184" formatCode="0.0\℃"/>
    <numFmt numFmtId="185" formatCode="\+##,##0.0;[Red]\-#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13" xfId="1" applyNumberFormat="1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left" vertical="center"/>
    </xf>
    <xf numFmtId="176" fontId="0" fillId="0" borderId="16" xfId="1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56" fontId="1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181" fontId="5" fillId="0" borderId="19" xfId="3" applyNumberFormat="1" applyFont="1" applyFill="1" applyBorder="1" applyAlignment="1">
      <alignment horizontal="center" vertical="center" wrapText="1"/>
    </xf>
    <xf numFmtId="180" fontId="1" fillId="0" borderId="22" xfId="2" applyNumberFormat="1" applyFont="1" applyFill="1" applyBorder="1" applyAlignment="1">
      <alignment horizontal="right" vertical="center" wrapText="1"/>
    </xf>
    <xf numFmtId="182" fontId="10" fillId="0" borderId="25" xfId="3" applyNumberFormat="1" applyFont="1" applyFill="1" applyBorder="1" applyAlignment="1">
      <alignment horizontal="center" vertical="center" shrinkToFit="1"/>
    </xf>
    <xf numFmtId="182" fontId="10" fillId="0" borderId="0" xfId="3" applyNumberFormat="1" applyFont="1" applyFill="1" applyBorder="1" applyAlignment="1">
      <alignment horizontal="center" vertical="center" shrinkToFit="1"/>
    </xf>
    <xf numFmtId="182" fontId="10" fillId="0" borderId="26" xfId="3" applyNumberFormat="1" applyFont="1" applyFill="1" applyBorder="1" applyAlignment="1">
      <alignment horizontal="center" vertical="center" shrinkToFit="1"/>
    </xf>
    <xf numFmtId="183" fontId="1" fillId="0" borderId="27" xfId="3" applyNumberFormat="1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182" fontId="10" fillId="0" borderId="0" xfId="3" applyNumberFormat="1" applyFont="1" applyFill="1" applyBorder="1" applyAlignment="1">
      <alignment vertical="center"/>
    </xf>
    <xf numFmtId="183" fontId="1" fillId="0" borderId="32" xfId="3" applyNumberFormat="1" applyFont="1" applyFill="1" applyBorder="1" applyAlignment="1">
      <alignment horizontal="right" vertical="center" wrapText="1"/>
    </xf>
    <xf numFmtId="182" fontId="10" fillId="0" borderId="15" xfId="3" applyNumberFormat="1" applyFont="1" applyFill="1" applyBorder="1" applyAlignment="1">
      <alignment horizontal="center" vertical="center" shrinkToFit="1"/>
    </xf>
    <xf numFmtId="182" fontId="10" fillId="0" borderId="25" xfId="3" applyNumberFormat="1" applyFont="1" applyFill="1" applyBorder="1" applyAlignment="1">
      <alignment vertical="center"/>
    </xf>
    <xf numFmtId="182" fontId="10" fillId="0" borderId="15" xfId="3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2" fontId="10" fillId="0" borderId="0" xfId="3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/>
    <xf numFmtId="0" fontId="0" fillId="2" borderId="0" xfId="0" applyFill="1" applyBorder="1"/>
    <xf numFmtId="0" fontId="0" fillId="2" borderId="0" xfId="0" applyFill="1"/>
    <xf numFmtId="56" fontId="0" fillId="0" borderId="34" xfId="0" applyNumberFormat="1" applyFont="1" applyFill="1" applyBorder="1" applyAlignment="1">
      <alignment horizontal="center" vertical="center" shrinkToFit="1"/>
    </xf>
    <xf numFmtId="56" fontId="0" fillId="2" borderId="0" xfId="0" applyNumberFormat="1" applyFont="1" applyFill="1" applyBorder="1" applyAlignment="1">
      <alignment horizontal="center" vertical="center" shrinkToFit="1"/>
    </xf>
    <xf numFmtId="56" fontId="0" fillId="0" borderId="35" xfId="0" applyNumberFormat="1" applyFont="1" applyFill="1" applyBorder="1" applyAlignment="1">
      <alignment horizontal="center" vertical="center" shrinkToFit="1"/>
    </xf>
    <xf numFmtId="0" fontId="0" fillId="0" borderId="37" xfId="0" applyFill="1" applyBorder="1" applyAlignment="1">
      <alignment horizontal="center" vertical="center" wrapText="1"/>
    </xf>
    <xf numFmtId="178" fontId="0" fillId="2" borderId="0" xfId="5" applyNumberFormat="1" applyFont="1" applyFill="1" applyBorder="1" applyAlignment="1">
      <alignment horizontal="center" vertical="center" shrinkToFit="1"/>
    </xf>
    <xf numFmtId="0" fontId="5" fillId="0" borderId="0" xfId="0" applyFont="1" applyFill="1"/>
    <xf numFmtId="0" fontId="0" fillId="0" borderId="0" xfId="0" applyFill="1"/>
    <xf numFmtId="0" fontId="5" fillId="0" borderId="0" xfId="0" applyFont="1" applyFill="1" applyAlignment="1"/>
    <xf numFmtId="0" fontId="7" fillId="0" borderId="0" xfId="2" applyFont="1" applyFill="1" applyBorder="1" applyAlignment="1">
      <alignment horizontal="left" vertical="center"/>
    </xf>
    <xf numFmtId="0" fontId="8" fillId="0" borderId="0" xfId="2" applyFont="1" applyFill="1" applyAlignment="1">
      <alignment horizontal="center" vertical="center" shrinkToFit="1"/>
    </xf>
    <xf numFmtId="178" fontId="1" fillId="0" borderId="0" xfId="3" applyNumberFormat="1" applyFont="1" applyFill="1" applyAlignment="1">
      <alignment vertical="center"/>
    </xf>
    <xf numFmtId="179" fontId="1" fillId="0" borderId="0" xfId="4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" fillId="0" borderId="0" xfId="2" applyFont="1" applyFill="1" applyAlignment="1">
      <alignment horizontal="right" vertical="center"/>
    </xf>
    <xf numFmtId="179" fontId="10" fillId="0" borderId="0" xfId="4" applyNumberFormat="1" applyFont="1" applyFill="1" applyBorder="1" applyAlignment="1">
      <alignment horizontal="left" vertical="center"/>
    </xf>
    <xf numFmtId="180" fontId="11" fillId="0" borderId="0" xfId="2" applyNumberFormat="1" applyFont="1" applyFill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 wrapText="1"/>
    </xf>
    <xf numFmtId="0" fontId="1" fillId="0" borderId="2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vertical="center"/>
    </xf>
    <xf numFmtId="0" fontId="1" fillId="0" borderId="0" xfId="2" applyFont="1" applyFill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177" fontId="1" fillId="0" borderId="0" xfId="2" applyNumberFormat="1" applyFont="1" applyFill="1" applyBorder="1" applyAlignment="1">
      <alignment vertical="center"/>
    </xf>
    <xf numFmtId="0" fontId="0" fillId="0" borderId="21" xfId="2" applyFont="1" applyFill="1" applyBorder="1" applyAlignment="1">
      <alignment horizontal="center" vertical="center"/>
    </xf>
    <xf numFmtId="177" fontId="1" fillId="0" borderId="24" xfId="2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 wrapText="1"/>
    </xf>
    <xf numFmtId="177" fontId="1" fillId="0" borderId="0" xfId="2" applyNumberFormat="1" applyFont="1" applyFill="1" applyBorder="1" applyAlignment="1">
      <alignment horizontal="left" vertical="center"/>
    </xf>
    <xf numFmtId="0" fontId="0" fillId="0" borderId="30" xfId="2" applyFont="1" applyFill="1" applyBorder="1" applyAlignment="1">
      <alignment horizontal="center" vertical="center"/>
    </xf>
    <xf numFmtId="0" fontId="1" fillId="0" borderId="25" xfId="2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 vertical="center"/>
    </xf>
    <xf numFmtId="182" fontId="10" fillId="0" borderId="33" xfId="3" applyNumberFormat="1" applyFont="1" applyFill="1" applyBorder="1" applyAlignment="1">
      <alignment vertical="center"/>
    </xf>
    <xf numFmtId="178" fontId="1" fillId="0" borderId="0" xfId="3" applyNumberFormat="1" applyFont="1" applyFill="1" applyBorder="1" applyAlignment="1">
      <alignment vertical="center"/>
    </xf>
    <xf numFmtId="179" fontId="1" fillId="0" borderId="0" xfId="4" applyNumberFormat="1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38" fontId="0" fillId="0" borderId="11" xfId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center" vertical="center" shrinkToFit="1"/>
    </xf>
    <xf numFmtId="176" fontId="0" fillId="0" borderId="0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center" vertical="center" shrinkToFit="1"/>
    </xf>
    <xf numFmtId="176" fontId="0" fillId="0" borderId="15" xfId="1" applyNumberFormat="1" applyFont="1" applyFill="1" applyBorder="1" applyAlignment="1">
      <alignment vertical="center"/>
    </xf>
    <xf numFmtId="176" fontId="0" fillId="0" borderId="15" xfId="1" applyNumberFormat="1" applyFont="1" applyFill="1" applyBorder="1" applyAlignment="1">
      <alignment horizontal="center" vertical="center" shrinkToFit="1"/>
    </xf>
    <xf numFmtId="184" fontId="0" fillId="0" borderId="37" xfId="5" applyNumberFormat="1" applyFont="1" applyFill="1" applyBorder="1" applyAlignment="1">
      <alignment horizontal="center" vertical="center" shrinkToFit="1"/>
    </xf>
    <xf numFmtId="56" fontId="0" fillId="0" borderId="19" xfId="0" applyNumberFormat="1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38" fontId="1" fillId="0" borderId="0" xfId="0" applyNumberFormat="1" applyFont="1" applyFill="1" applyAlignment="1">
      <alignment vertical="center"/>
    </xf>
    <xf numFmtId="185" fontId="0" fillId="0" borderId="12" xfId="1" applyNumberFormat="1" applyFont="1" applyFill="1" applyBorder="1" applyAlignment="1">
      <alignment horizontal="right" vertical="center" wrapText="1"/>
    </xf>
    <xf numFmtId="177" fontId="0" fillId="0" borderId="12" xfId="0" applyNumberFormat="1" applyFont="1" applyFill="1" applyBorder="1" applyAlignment="1">
      <alignment horizontal="right" vertical="center" wrapText="1"/>
    </xf>
    <xf numFmtId="185" fontId="0" fillId="0" borderId="17" xfId="1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178" fontId="0" fillId="0" borderId="13" xfId="1" applyNumberFormat="1" applyFont="1" applyFill="1" applyBorder="1" applyAlignment="1">
      <alignment horizontal="center" vertical="center" shrinkToFit="1"/>
    </xf>
    <xf numFmtId="180" fontId="14" fillId="0" borderId="7" xfId="2" applyNumberFormat="1" applyFont="1" applyFill="1" applyBorder="1" applyAlignment="1">
      <alignment horizontal="right" vertical="center" wrapText="1"/>
    </xf>
    <xf numFmtId="177" fontId="14" fillId="0" borderId="8" xfId="2" applyNumberFormat="1" applyFont="1" applyFill="1" applyBorder="1" applyAlignment="1">
      <alignment vertical="center"/>
    </xf>
    <xf numFmtId="56" fontId="5" fillId="0" borderId="3" xfId="0" applyNumberFormat="1" applyFont="1" applyFill="1" applyBorder="1" applyAlignment="1">
      <alignment horizontal="center" vertical="center"/>
    </xf>
    <xf numFmtId="38" fontId="14" fillId="0" borderId="7" xfId="1" applyFont="1" applyFill="1" applyBorder="1" applyAlignment="1">
      <alignment horizontal="right" vertical="center" wrapText="1"/>
    </xf>
    <xf numFmtId="177" fontId="14" fillId="0" borderId="8" xfId="0" applyNumberFormat="1" applyFont="1" applyFill="1" applyBorder="1" applyAlignment="1">
      <alignment horizontal="right" vertical="center" wrapText="1"/>
    </xf>
    <xf numFmtId="56" fontId="0" fillId="3" borderId="35" xfId="0" applyNumberFormat="1" applyFont="1" applyFill="1" applyBorder="1" applyAlignment="1">
      <alignment horizontal="center" vertical="center" shrinkToFit="1"/>
    </xf>
    <xf numFmtId="56" fontId="0" fillId="3" borderId="38" xfId="0" applyNumberFormat="1" applyFont="1" applyFill="1" applyBorder="1" applyAlignment="1">
      <alignment horizontal="center" vertical="center" shrinkToFit="1"/>
    </xf>
    <xf numFmtId="56" fontId="0" fillId="3" borderId="19" xfId="0" applyNumberFormat="1" applyFont="1" applyFill="1" applyBorder="1" applyAlignment="1">
      <alignment horizontal="center" vertical="center" shrinkToFit="1"/>
    </xf>
    <xf numFmtId="56" fontId="0" fillId="3" borderId="39" xfId="0" applyNumberFormat="1" applyFont="1" applyFill="1" applyBorder="1" applyAlignment="1">
      <alignment horizontal="center" vertical="center" shrinkToFit="1"/>
    </xf>
    <xf numFmtId="56" fontId="0" fillId="3" borderId="34" xfId="0" applyNumberFormat="1" applyFont="1" applyFill="1" applyBorder="1" applyAlignment="1">
      <alignment horizontal="center" vertical="center" shrinkToFit="1"/>
    </xf>
    <xf numFmtId="180" fontId="14" fillId="3" borderId="7" xfId="2" applyNumberFormat="1" applyFont="1" applyFill="1" applyBorder="1" applyAlignment="1">
      <alignment horizontal="right" vertical="center" wrapText="1"/>
    </xf>
    <xf numFmtId="180" fontId="1" fillId="3" borderId="22" xfId="2" applyNumberFormat="1" applyFont="1" applyFill="1" applyBorder="1" applyAlignment="1">
      <alignment horizontal="right" vertical="center" wrapText="1"/>
    </xf>
    <xf numFmtId="38" fontId="14" fillId="3" borderId="7" xfId="1" applyFont="1" applyFill="1" applyBorder="1" applyAlignment="1">
      <alignment horizontal="right" vertical="center" wrapText="1"/>
    </xf>
    <xf numFmtId="38" fontId="0" fillId="3" borderId="11" xfId="1" applyFont="1" applyFill="1" applyBorder="1" applyAlignment="1">
      <alignment horizontal="right" vertical="center" wrapText="1"/>
    </xf>
    <xf numFmtId="177" fontId="14" fillId="0" borderId="32" xfId="0" applyNumberFormat="1" applyFont="1" applyFill="1" applyBorder="1" applyAlignment="1">
      <alignment horizontal="right" vertical="center" wrapText="1"/>
    </xf>
    <xf numFmtId="183" fontId="1" fillId="0" borderId="42" xfId="3" applyNumberFormat="1" applyFont="1" applyFill="1" applyBorder="1" applyAlignment="1">
      <alignment horizontal="right" vertical="center" wrapText="1"/>
    </xf>
    <xf numFmtId="0" fontId="5" fillId="0" borderId="25" xfId="2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56" fontId="0" fillId="3" borderId="41" xfId="0" applyNumberFormat="1" applyFont="1" applyFill="1" applyBorder="1" applyAlignment="1">
      <alignment horizontal="center" vertical="center" shrinkToFit="1"/>
    </xf>
    <xf numFmtId="180" fontId="1" fillId="3" borderId="23" xfId="2" applyNumberFormat="1" applyFont="1" applyFill="1" applyBorder="1" applyAlignment="1">
      <alignment horizontal="right" vertical="center" wrapText="1"/>
    </xf>
    <xf numFmtId="0" fontId="0" fillId="3" borderId="35" xfId="0" applyFon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184" fontId="0" fillId="3" borderId="37" xfId="5" applyNumberFormat="1" applyFont="1" applyFill="1" applyBorder="1" applyAlignment="1">
      <alignment horizontal="center" vertical="center" shrinkToFit="1"/>
    </xf>
    <xf numFmtId="0" fontId="0" fillId="3" borderId="36" xfId="0" applyFont="1" applyFill="1" applyBorder="1" applyAlignment="1">
      <alignment horizontal="center" vertical="center" shrinkToFit="1"/>
    </xf>
    <xf numFmtId="184" fontId="0" fillId="3" borderId="40" xfId="5" applyNumberFormat="1" applyFont="1" applyFill="1" applyBorder="1" applyAlignment="1">
      <alignment horizontal="center" vertical="center" shrinkToFit="1"/>
    </xf>
    <xf numFmtId="184" fontId="0" fillId="3" borderId="43" xfId="5" applyNumberFormat="1" applyFont="1" applyFill="1" applyBorder="1" applyAlignment="1">
      <alignment horizontal="center" vertical="center" shrinkToFit="1"/>
    </xf>
    <xf numFmtId="184" fontId="0" fillId="0" borderId="43" xfId="5" applyNumberFormat="1" applyFont="1" applyFill="1" applyBorder="1" applyAlignment="1">
      <alignment horizontal="center" vertical="center" shrinkToFit="1"/>
    </xf>
    <xf numFmtId="0" fontId="15" fillId="3" borderId="35" xfId="0" applyFont="1" applyFill="1" applyBorder="1" applyAlignment="1">
      <alignment horizontal="center" vertical="center" shrinkToFit="1"/>
    </xf>
    <xf numFmtId="0" fontId="15" fillId="3" borderId="36" xfId="0" applyFont="1" applyFill="1" applyBorder="1" applyAlignment="1">
      <alignment horizontal="center" vertical="center" shrinkToFit="1"/>
    </xf>
    <xf numFmtId="0" fontId="15" fillId="0" borderId="36" xfId="0" applyFont="1" applyFill="1" applyBorder="1" applyAlignment="1">
      <alignment horizontal="center" vertical="center" shrinkToFit="1"/>
    </xf>
    <xf numFmtId="0" fontId="17" fillId="3" borderId="38" xfId="0" applyFont="1" applyFill="1" applyBorder="1" applyAlignment="1">
      <alignment horizontal="center" vertical="center" shrinkToFit="1"/>
    </xf>
    <xf numFmtId="0" fontId="16" fillId="3" borderId="35" xfId="0" applyFont="1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textRotation="255"/>
    </xf>
    <xf numFmtId="0" fontId="0" fillId="0" borderId="9" xfId="0" applyFill="1" applyBorder="1" applyAlignment="1">
      <alignment horizontal="center" vertical="center" textRotation="255"/>
    </xf>
    <xf numFmtId="0" fontId="0" fillId="0" borderId="14" xfId="0" applyFill="1" applyBorder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vertical="center" wrapText="1"/>
    </xf>
    <xf numFmtId="180" fontId="1" fillId="0" borderId="28" xfId="2" applyNumberFormat="1" applyFont="1" applyFill="1" applyBorder="1" applyAlignment="1">
      <alignment horizontal="center" vertical="center" wrapText="1"/>
    </xf>
    <xf numFmtId="180" fontId="1" fillId="0" borderId="29" xfId="2" applyNumberFormat="1" applyFont="1" applyFill="1" applyBorder="1" applyAlignment="1">
      <alignment horizontal="center" vertical="center" wrapText="1"/>
    </xf>
    <xf numFmtId="180" fontId="1" fillId="0" borderId="31" xfId="2" applyNumberFormat="1" applyFont="1" applyFill="1" applyBorder="1" applyAlignment="1">
      <alignment horizontal="center" vertical="center" wrapText="1"/>
    </xf>
    <xf numFmtId="180" fontId="1" fillId="0" borderId="15" xfId="2" applyNumberFormat="1" applyFont="1" applyFill="1" applyBorder="1" applyAlignment="1">
      <alignment horizontal="center" vertical="center" wrapText="1"/>
    </xf>
    <xf numFmtId="180" fontId="1" fillId="0" borderId="0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</cellXfs>
  <cellStyles count="6">
    <cellStyle name="パーセント 2" xfId="4" xr:uid="{00000000-0005-0000-0000-000000000000}"/>
    <cellStyle name="桁区切り" xfId="1" builtinId="6"/>
    <cellStyle name="桁区切り 2" xfId="5" xr:uid="{00000000-0005-0000-0000-000002000000}"/>
    <cellStyle name="桁区切り 3" xfId="3" xr:uid="{00000000-0005-0000-0000-000003000000}"/>
    <cellStyle name="標準" xfId="0" builtinId="0"/>
    <cellStyle name="標準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beppu\fileserver\&#35251;&#20809;&#35506;\K-01-00-099%20&#35251;&#20809;&#21205;&#24907;&#35519;&#26619;&#38306;&#20418;&#26360;\&#20196;&#21644;7&#24180;&#35251;&#20809;&#21205;&#24907;&#19968;&#20214;\11_&#32321;&#24537;&#26399;&#35519;&#26619;\01_GW&#35519;&#26619;&#65288;20250426-20250506&#65289;\03_&#24066;HP\HP&#25522;&#36617;&#29992;.xlsx#" TargetMode="External"/><Relationship Id="rId1" Type="http://schemas.openxmlformats.org/officeDocument/2006/relationships/externalLinkPath" Target="file:///\\beppu\fileserver\&#35251;&#20809;&#35506;\K-01-00-099%20&#35251;&#20809;&#21205;&#24907;&#35519;&#26619;&#38306;&#20418;&#26360;\&#20196;&#21644;7&#24180;&#35251;&#20809;&#21205;&#24907;&#19968;&#20214;\11_&#32321;&#24537;&#26399;&#35519;&#26619;\01_GW&#35519;&#26619;&#65288;20250426-20250506&#65289;\03_&#24066;HP\HP&#25522;&#36617;&#29992;.xlsx#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11"/>
  <sheetViews>
    <sheetView showGridLines="0" tabSelected="1" zoomScale="90" zoomScaleNormal="90" zoomScaleSheetLayoutView="80" workbookViewId="0"/>
  </sheetViews>
  <sheetFormatPr defaultColWidth="9" defaultRowHeight="13.5" x14ac:dyDescent="0.15"/>
  <cols>
    <col min="1" max="1" width="9" style="41"/>
    <col min="2" max="2" width="10.375" style="48" customWidth="1"/>
    <col min="3" max="3" width="9.5" style="48" customWidth="1"/>
    <col min="4" max="14" width="12.625" style="48" customWidth="1"/>
    <col min="15" max="15" width="9.875" style="41" customWidth="1"/>
    <col min="16" max="18" width="8.75" style="41" customWidth="1"/>
    <col min="19" max="16384" width="9" style="41"/>
  </cols>
  <sheetData>
    <row r="1" spans="2:16" ht="64.5" customHeight="1" thickBot="1" x14ac:dyDescent="0.2">
      <c r="B1" s="37" t="s">
        <v>33</v>
      </c>
      <c r="C1" s="37"/>
      <c r="D1" s="38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2:16" ht="25.5" customHeight="1" x14ac:dyDescent="0.15">
      <c r="B2" s="133" t="s">
        <v>18</v>
      </c>
      <c r="C2" s="136" t="s">
        <v>31</v>
      </c>
      <c r="D2" s="107">
        <v>45773</v>
      </c>
      <c r="E2" s="107">
        <v>45774</v>
      </c>
      <c r="F2" s="88">
        <v>45775</v>
      </c>
      <c r="G2" s="107">
        <v>45776</v>
      </c>
      <c r="H2" s="88">
        <v>45777</v>
      </c>
      <c r="I2" s="88">
        <v>45778</v>
      </c>
      <c r="J2" s="88">
        <v>45779</v>
      </c>
      <c r="K2" s="107">
        <v>45780</v>
      </c>
      <c r="L2" s="107">
        <v>45781</v>
      </c>
      <c r="M2" s="107">
        <v>45782</v>
      </c>
      <c r="N2" s="108">
        <v>45783</v>
      </c>
      <c r="O2" s="43"/>
      <c r="P2" s="40"/>
    </row>
    <row r="3" spans="2:16" ht="25.5" customHeight="1" x14ac:dyDescent="0.15">
      <c r="B3" s="134"/>
      <c r="C3" s="137"/>
      <c r="D3" s="105" t="s">
        <v>26</v>
      </c>
      <c r="E3" s="105" t="s">
        <v>20</v>
      </c>
      <c r="F3" s="44" t="s">
        <v>21</v>
      </c>
      <c r="G3" s="105" t="s">
        <v>22</v>
      </c>
      <c r="H3" s="44" t="s">
        <v>27</v>
      </c>
      <c r="I3" s="44" t="s">
        <v>29</v>
      </c>
      <c r="J3" s="44" t="s">
        <v>24</v>
      </c>
      <c r="K3" s="105" t="s">
        <v>19</v>
      </c>
      <c r="L3" s="105" t="s">
        <v>20</v>
      </c>
      <c r="M3" s="105" t="s">
        <v>21</v>
      </c>
      <c r="N3" s="106" t="s">
        <v>22</v>
      </c>
      <c r="O3" s="43"/>
      <c r="P3" s="40"/>
    </row>
    <row r="4" spans="2:16" ht="30" customHeight="1" x14ac:dyDescent="0.15">
      <c r="B4" s="134"/>
      <c r="C4" s="137"/>
      <c r="D4" s="128" t="s">
        <v>36</v>
      </c>
      <c r="E4" s="122" t="s">
        <v>41</v>
      </c>
      <c r="F4" s="76" t="s">
        <v>42</v>
      </c>
      <c r="G4" s="129" t="s">
        <v>36</v>
      </c>
      <c r="H4" s="76" t="s">
        <v>41</v>
      </c>
      <c r="I4" s="76" t="s">
        <v>43</v>
      </c>
      <c r="J4" s="130" t="s">
        <v>36</v>
      </c>
      <c r="K4" s="124" t="s">
        <v>41</v>
      </c>
      <c r="L4" s="129" t="s">
        <v>36</v>
      </c>
      <c r="M4" s="121" t="s">
        <v>44</v>
      </c>
      <c r="N4" s="131" t="s">
        <v>37</v>
      </c>
      <c r="O4" s="78"/>
      <c r="P4" s="40"/>
    </row>
    <row r="5" spans="2:16" ht="30" customHeight="1" thickBot="1" x14ac:dyDescent="0.2">
      <c r="B5" s="134"/>
      <c r="C5" s="45" t="s">
        <v>23</v>
      </c>
      <c r="D5" s="123">
        <v>23.3</v>
      </c>
      <c r="E5" s="123">
        <v>23.4</v>
      </c>
      <c r="F5" s="87">
        <v>19.100000000000001</v>
      </c>
      <c r="G5" s="123">
        <v>20.5</v>
      </c>
      <c r="H5" s="87">
        <v>20.5</v>
      </c>
      <c r="I5" s="87">
        <v>26.2</v>
      </c>
      <c r="J5" s="87">
        <v>24.5</v>
      </c>
      <c r="K5" s="123">
        <v>27.5</v>
      </c>
      <c r="L5" s="123">
        <v>22.2</v>
      </c>
      <c r="M5" s="123">
        <v>25.4</v>
      </c>
      <c r="N5" s="125">
        <v>16</v>
      </c>
      <c r="O5" s="46"/>
      <c r="P5" s="40"/>
    </row>
    <row r="6" spans="2:16" ht="25.5" customHeight="1" x14ac:dyDescent="0.15">
      <c r="B6" s="134"/>
      <c r="C6" s="138" t="s">
        <v>32</v>
      </c>
      <c r="D6" s="42">
        <f>D2</f>
        <v>45773</v>
      </c>
      <c r="E6" s="109">
        <f t="shared" ref="E6:N6" si="0">E2</f>
        <v>45774</v>
      </c>
      <c r="F6" s="109">
        <f t="shared" si="0"/>
        <v>45775</v>
      </c>
      <c r="G6" s="109">
        <f t="shared" si="0"/>
        <v>45776</v>
      </c>
      <c r="H6" s="42">
        <f t="shared" si="0"/>
        <v>45777</v>
      </c>
      <c r="I6" s="42">
        <f t="shared" si="0"/>
        <v>45778</v>
      </c>
      <c r="J6" s="42">
        <f t="shared" si="0"/>
        <v>45779</v>
      </c>
      <c r="K6" s="109">
        <f t="shared" si="0"/>
        <v>45780</v>
      </c>
      <c r="L6" s="109">
        <f t="shared" si="0"/>
        <v>45781</v>
      </c>
      <c r="M6" s="109">
        <f t="shared" si="0"/>
        <v>45782</v>
      </c>
      <c r="N6" s="119">
        <f t="shared" si="0"/>
        <v>45783</v>
      </c>
      <c r="O6" s="43"/>
      <c r="P6" s="40"/>
    </row>
    <row r="7" spans="2:16" ht="25.5" customHeight="1" x14ac:dyDescent="0.15">
      <c r="B7" s="134"/>
      <c r="C7" s="137"/>
      <c r="D7" s="44" t="s">
        <v>34</v>
      </c>
      <c r="E7" s="105" t="s">
        <v>19</v>
      </c>
      <c r="F7" s="105" t="s">
        <v>20</v>
      </c>
      <c r="G7" s="105" t="s">
        <v>21</v>
      </c>
      <c r="H7" s="44" t="s">
        <v>22</v>
      </c>
      <c r="I7" s="44" t="s">
        <v>27</v>
      </c>
      <c r="J7" s="44" t="s">
        <v>29</v>
      </c>
      <c r="K7" s="105" t="s">
        <v>24</v>
      </c>
      <c r="L7" s="105" t="s">
        <v>19</v>
      </c>
      <c r="M7" s="105" t="s">
        <v>20</v>
      </c>
      <c r="N7" s="106" t="s">
        <v>21</v>
      </c>
      <c r="O7" s="43"/>
      <c r="P7" s="40"/>
    </row>
    <row r="8" spans="2:16" ht="30" customHeight="1" x14ac:dyDescent="0.15">
      <c r="B8" s="134"/>
      <c r="C8" s="137"/>
      <c r="D8" s="77" t="s">
        <v>45</v>
      </c>
      <c r="E8" s="121" t="s">
        <v>46</v>
      </c>
      <c r="F8" s="132" t="s">
        <v>38</v>
      </c>
      <c r="G8" s="124" t="s">
        <v>47</v>
      </c>
      <c r="H8" s="76" t="s">
        <v>48</v>
      </c>
      <c r="I8" s="76" t="s">
        <v>47</v>
      </c>
      <c r="J8" s="76" t="s">
        <v>49</v>
      </c>
      <c r="K8" s="124" t="s">
        <v>49</v>
      </c>
      <c r="L8" s="121" t="s">
        <v>41</v>
      </c>
      <c r="M8" s="121" t="s">
        <v>50</v>
      </c>
      <c r="N8" s="131" t="s">
        <v>37</v>
      </c>
      <c r="O8" s="78"/>
      <c r="P8" s="40"/>
    </row>
    <row r="9" spans="2:16" ht="30" customHeight="1" thickBot="1" x14ac:dyDescent="0.2">
      <c r="B9" s="135"/>
      <c r="C9" s="45" t="s">
        <v>23</v>
      </c>
      <c r="D9" s="87">
        <v>18.899999999999999</v>
      </c>
      <c r="E9" s="123">
        <v>18.3</v>
      </c>
      <c r="F9" s="123">
        <v>22.3</v>
      </c>
      <c r="G9" s="126">
        <v>20.100000000000001</v>
      </c>
      <c r="H9" s="127">
        <v>22.6</v>
      </c>
      <c r="I9" s="127">
        <v>18.399999999999999</v>
      </c>
      <c r="J9" s="127">
        <v>19.8</v>
      </c>
      <c r="K9" s="126">
        <v>21.4</v>
      </c>
      <c r="L9" s="123">
        <v>26.5</v>
      </c>
      <c r="M9" s="123">
        <v>26.2</v>
      </c>
      <c r="N9" s="125">
        <v>23.1</v>
      </c>
      <c r="O9" s="46"/>
      <c r="P9" s="40"/>
    </row>
    <row r="10" spans="2:16" x14ac:dyDescent="0.15">
      <c r="B10" s="47" t="s">
        <v>8</v>
      </c>
    </row>
    <row r="11" spans="2:16" ht="17.25" customHeight="1" x14ac:dyDescent="0.15">
      <c r="B11" s="49" t="s">
        <v>25</v>
      </c>
    </row>
  </sheetData>
  <mergeCells count="3">
    <mergeCell ref="B2:B9"/>
    <mergeCell ref="C2:C4"/>
    <mergeCell ref="C6:C8"/>
  </mergeCells>
  <phoneticPr fontId="2"/>
  <pageMargins left="0.7" right="0.7" top="0.75" bottom="0.75" header="0.3" footer="0.3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6"/>
  <sheetViews>
    <sheetView showGridLines="0" zoomScale="90" zoomScaleNormal="90" zoomScaleSheetLayoutView="80" workbookViewId="0"/>
  </sheetViews>
  <sheetFormatPr defaultColWidth="9" defaultRowHeight="13.5" x14ac:dyDescent="0.15"/>
  <cols>
    <col min="1" max="1" width="9" style="19"/>
    <col min="2" max="2" width="20.875" style="19" customWidth="1"/>
    <col min="3" max="3" width="10.375" style="18" customWidth="1"/>
    <col min="4" max="15" width="10.375" style="19" customWidth="1"/>
    <col min="16" max="16" width="18.625" style="61" hidden="1" customWidth="1"/>
    <col min="17" max="17" width="8.375" style="62" hidden="1" customWidth="1"/>
    <col min="18" max="18" width="9" style="19" hidden="1" customWidth="1"/>
    <col min="19" max="19" width="9" style="52" hidden="1" customWidth="1"/>
    <col min="20" max="20" width="9" style="19" hidden="1" customWidth="1"/>
    <col min="21" max="21" width="9" style="52" hidden="1" customWidth="1"/>
    <col min="22" max="22" width="9" style="19" hidden="1" customWidth="1"/>
    <col min="23" max="23" width="18.625" style="19" hidden="1" customWidth="1"/>
    <col min="24" max="28" width="9" style="19" hidden="1" customWidth="1"/>
    <col min="29" max="29" width="12.125" style="53" bestFit="1" customWidth="1"/>
    <col min="30" max="16384" width="9" style="19"/>
  </cols>
  <sheetData>
    <row r="1" spans="1:29" ht="22.5" customHeight="1" x14ac:dyDescent="0.15">
      <c r="B1" s="139" t="s">
        <v>39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90"/>
      <c r="P1" s="50"/>
      <c r="Q1" s="51"/>
    </row>
    <row r="2" spans="1:29" ht="22.5" customHeight="1" x14ac:dyDescent="0.15">
      <c r="B2" s="89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50"/>
      <c r="Q2" s="51"/>
    </row>
    <row r="3" spans="1:29" ht="25.5" customHeight="1" thickBot="1" x14ac:dyDescent="0.2">
      <c r="B3" s="54" t="s">
        <v>9</v>
      </c>
      <c r="N3" s="55" t="s">
        <v>10</v>
      </c>
      <c r="O3" s="55"/>
      <c r="P3" s="56"/>
      <c r="Q3" s="57"/>
      <c r="U3" s="19"/>
    </row>
    <row r="4" spans="1:29" ht="36" customHeight="1" x14ac:dyDescent="0.15">
      <c r="B4" s="58"/>
      <c r="C4" s="20">
        <v>45773</v>
      </c>
      <c r="D4" s="20">
        <v>45774</v>
      </c>
      <c r="E4" s="20">
        <v>45775</v>
      </c>
      <c r="F4" s="20">
        <v>45776</v>
      </c>
      <c r="G4" s="20">
        <v>45777</v>
      </c>
      <c r="H4" s="20">
        <v>45778</v>
      </c>
      <c r="I4" s="20">
        <v>45779</v>
      </c>
      <c r="J4" s="20">
        <v>45780</v>
      </c>
      <c r="K4" s="20">
        <v>45781</v>
      </c>
      <c r="L4" s="20">
        <v>45782</v>
      </c>
      <c r="M4" s="20">
        <v>45783</v>
      </c>
      <c r="N4" s="59" t="s">
        <v>11</v>
      </c>
      <c r="O4" s="60"/>
    </row>
    <row r="5" spans="1:29" ht="30" customHeight="1" x14ac:dyDescent="0.15">
      <c r="B5" s="63" t="s">
        <v>30</v>
      </c>
      <c r="C5" s="110">
        <v>16936</v>
      </c>
      <c r="D5" s="110">
        <v>25475</v>
      </c>
      <c r="E5" s="100">
        <v>13000</v>
      </c>
      <c r="F5" s="110">
        <v>22000</v>
      </c>
      <c r="G5" s="100">
        <v>12503</v>
      </c>
      <c r="H5" s="100">
        <v>12513</v>
      </c>
      <c r="I5" s="100">
        <v>16346</v>
      </c>
      <c r="J5" s="110">
        <v>38709</v>
      </c>
      <c r="K5" s="110">
        <v>53512</v>
      </c>
      <c r="L5" s="110">
        <v>45725</v>
      </c>
      <c r="M5" s="110">
        <v>16145</v>
      </c>
      <c r="N5" s="101">
        <f>SUM(C5:M5)</f>
        <v>272864</v>
      </c>
      <c r="O5" s="64"/>
      <c r="P5" s="19"/>
      <c r="Q5" s="19"/>
      <c r="S5" s="19"/>
      <c r="U5" s="19"/>
    </row>
    <row r="6" spans="1:29" ht="30" customHeight="1" thickBot="1" x14ac:dyDescent="0.2">
      <c r="B6" s="65" t="s">
        <v>28</v>
      </c>
      <c r="C6" s="21">
        <v>7411</v>
      </c>
      <c r="D6" s="111">
        <v>16331</v>
      </c>
      <c r="E6" s="111">
        <v>38372</v>
      </c>
      <c r="F6" s="111">
        <v>14624</v>
      </c>
      <c r="G6" s="21">
        <v>11786</v>
      </c>
      <c r="H6" s="21">
        <v>11276</v>
      </c>
      <c r="I6" s="21">
        <v>18182</v>
      </c>
      <c r="J6" s="111">
        <v>40980</v>
      </c>
      <c r="K6" s="111">
        <v>50956</v>
      </c>
      <c r="L6" s="111">
        <v>43641</v>
      </c>
      <c r="M6" s="120">
        <v>13418</v>
      </c>
      <c r="N6" s="66">
        <f>SUM(C6:M6)</f>
        <v>266977</v>
      </c>
      <c r="O6" s="64"/>
      <c r="P6" s="19"/>
      <c r="Q6" s="19"/>
      <c r="S6" s="19"/>
      <c r="U6" s="19"/>
    </row>
    <row r="7" spans="1:29" ht="30" customHeight="1" thickBot="1" x14ac:dyDescent="0.2">
      <c r="B7" s="141" t="s">
        <v>8</v>
      </c>
      <c r="C7" s="141"/>
      <c r="D7" s="116"/>
      <c r="E7" s="22"/>
      <c r="F7" s="23"/>
      <c r="G7" s="23"/>
      <c r="H7" s="23"/>
      <c r="I7" s="23"/>
      <c r="J7" s="23"/>
      <c r="K7" s="23"/>
      <c r="L7" s="23"/>
      <c r="M7" s="24" t="s">
        <v>35</v>
      </c>
      <c r="N7" s="25">
        <f>N5/N6*100-100</f>
        <v>2.2050588627484728</v>
      </c>
      <c r="O7" s="34"/>
      <c r="P7" s="19"/>
      <c r="Q7" s="19"/>
      <c r="S7" s="19"/>
      <c r="U7" s="19"/>
    </row>
    <row r="8" spans="1:29" ht="11.25" customHeight="1" x14ac:dyDescent="0.15">
      <c r="B8" s="26"/>
      <c r="C8" s="26"/>
      <c r="D8" s="26"/>
    </row>
    <row r="9" spans="1:29" ht="30" customHeight="1" thickBot="1" x14ac:dyDescent="0.2">
      <c r="B9" s="54" t="s">
        <v>12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55" t="s">
        <v>13</v>
      </c>
      <c r="O9" s="55"/>
    </row>
    <row r="10" spans="1:29" ht="27" customHeight="1" x14ac:dyDescent="0.15">
      <c r="B10" s="58" t="s">
        <v>14</v>
      </c>
      <c r="C10" s="20">
        <f>C4</f>
        <v>45773</v>
      </c>
      <c r="D10" s="20">
        <f t="shared" ref="D10:M10" si="0">D4</f>
        <v>45774</v>
      </c>
      <c r="E10" s="20">
        <f t="shared" si="0"/>
        <v>45775</v>
      </c>
      <c r="F10" s="20">
        <f t="shared" si="0"/>
        <v>45776</v>
      </c>
      <c r="G10" s="20">
        <f t="shared" si="0"/>
        <v>45777</v>
      </c>
      <c r="H10" s="20">
        <f t="shared" si="0"/>
        <v>45778</v>
      </c>
      <c r="I10" s="20">
        <f t="shared" si="0"/>
        <v>45779</v>
      </c>
      <c r="J10" s="20">
        <f t="shared" si="0"/>
        <v>45780</v>
      </c>
      <c r="K10" s="20">
        <f t="shared" si="0"/>
        <v>45781</v>
      </c>
      <c r="L10" s="20">
        <f t="shared" si="0"/>
        <v>45782</v>
      </c>
      <c r="M10" s="20">
        <f t="shared" si="0"/>
        <v>45783</v>
      </c>
      <c r="N10" s="59" t="s">
        <v>11</v>
      </c>
      <c r="O10" s="60"/>
      <c r="P10" s="67"/>
    </row>
    <row r="11" spans="1:29" ht="30" customHeight="1" x14ac:dyDescent="0.15">
      <c r="B11" s="63" t="s">
        <v>30</v>
      </c>
      <c r="C11" s="142" t="s">
        <v>15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01">
        <v>168400</v>
      </c>
      <c r="O11" s="64"/>
      <c r="P11" s="68"/>
    </row>
    <row r="12" spans="1:29" ht="30" customHeight="1" thickBot="1" x14ac:dyDescent="0.2">
      <c r="B12" s="69" t="s">
        <v>28</v>
      </c>
      <c r="C12" s="144"/>
      <c r="D12" s="145"/>
      <c r="E12" s="145"/>
      <c r="F12" s="145"/>
      <c r="G12" s="145"/>
      <c r="H12" s="145"/>
      <c r="I12" s="145"/>
      <c r="J12" s="145"/>
      <c r="K12" s="145"/>
      <c r="L12" s="145"/>
      <c r="M12" s="146"/>
      <c r="N12" s="66">
        <v>164500</v>
      </c>
      <c r="O12" s="64"/>
      <c r="P12" s="68"/>
    </row>
    <row r="13" spans="1:29" ht="30" customHeight="1" thickBot="1" x14ac:dyDescent="0.2">
      <c r="A13" s="36"/>
      <c r="B13" s="70"/>
      <c r="C13" s="29"/>
      <c r="D13" s="29"/>
      <c r="E13" s="23"/>
      <c r="F13" s="23"/>
      <c r="G13" s="23"/>
      <c r="H13" s="23"/>
      <c r="I13" s="23"/>
      <c r="J13" s="23"/>
      <c r="K13" s="23"/>
      <c r="L13" s="23"/>
      <c r="M13" s="24" t="s">
        <v>35</v>
      </c>
      <c r="N13" s="30">
        <f>N11/N12*100-100</f>
        <v>2.370820668693014</v>
      </c>
      <c r="O13" s="34"/>
      <c r="P13" s="71"/>
    </row>
    <row r="14" spans="1:29" s="36" customFormat="1" ht="9.9499999999999993" customHeight="1" thickBot="1" x14ac:dyDescent="0.2">
      <c r="B14" s="72"/>
      <c r="C14" s="29"/>
      <c r="D14" s="29"/>
      <c r="E14" s="31"/>
      <c r="F14" s="31"/>
      <c r="G14" s="31"/>
      <c r="H14" s="31"/>
      <c r="I14" s="31"/>
      <c r="J14" s="31"/>
      <c r="K14" s="31"/>
      <c r="L14" s="31"/>
      <c r="M14" s="31"/>
      <c r="N14" s="73"/>
      <c r="O14" s="34"/>
      <c r="P14" s="71"/>
      <c r="Q14" s="72"/>
      <c r="S14" s="74"/>
      <c r="U14" s="74"/>
      <c r="AC14" s="75"/>
    </row>
    <row r="15" spans="1:29" ht="30" customHeight="1" x14ac:dyDescent="0.15">
      <c r="B15" s="58" t="s">
        <v>16</v>
      </c>
      <c r="C15" s="20">
        <f>C4</f>
        <v>45773</v>
      </c>
      <c r="D15" s="20">
        <f t="shared" ref="D15:M15" si="1">D4</f>
        <v>45774</v>
      </c>
      <c r="E15" s="20">
        <f t="shared" si="1"/>
        <v>45775</v>
      </c>
      <c r="F15" s="20">
        <f t="shared" si="1"/>
        <v>45776</v>
      </c>
      <c r="G15" s="20">
        <f t="shared" si="1"/>
        <v>45777</v>
      </c>
      <c r="H15" s="20">
        <f t="shared" si="1"/>
        <v>45778</v>
      </c>
      <c r="I15" s="20">
        <f t="shared" si="1"/>
        <v>45779</v>
      </c>
      <c r="J15" s="20">
        <f t="shared" si="1"/>
        <v>45780</v>
      </c>
      <c r="K15" s="20">
        <f t="shared" si="1"/>
        <v>45781</v>
      </c>
      <c r="L15" s="20">
        <f t="shared" si="1"/>
        <v>45782</v>
      </c>
      <c r="M15" s="20">
        <f t="shared" si="1"/>
        <v>45783</v>
      </c>
      <c r="N15" s="59" t="s">
        <v>11</v>
      </c>
      <c r="O15" s="34"/>
      <c r="P15" s="71"/>
    </row>
    <row r="16" spans="1:29" ht="30" customHeight="1" x14ac:dyDescent="0.15">
      <c r="B16" s="63" t="s">
        <v>30</v>
      </c>
      <c r="C16" s="110">
        <v>913</v>
      </c>
      <c r="D16" s="110">
        <v>810</v>
      </c>
      <c r="E16" s="100">
        <v>776</v>
      </c>
      <c r="F16" s="110">
        <v>751</v>
      </c>
      <c r="G16" s="100">
        <v>727</v>
      </c>
      <c r="H16" s="100">
        <v>656</v>
      </c>
      <c r="I16" s="100">
        <v>897</v>
      </c>
      <c r="J16" s="110">
        <v>1919</v>
      </c>
      <c r="K16" s="110">
        <v>1380</v>
      </c>
      <c r="L16" s="110">
        <v>1402</v>
      </c>
      <c r="M16" s="110">
        <v>1139</v>
      </c>
      <c r="N16" s="101">
        <f>SUM(C16:M16)</f>
        <v>11370</v>
      </c>
      <c r="O16" s="64"/>
      <c r="P16" s="68"/>
    </row>
    <row r="17" spans="1:29" ht="30" customHeight="1" thickBot="1" x14ac:dyDescent="0.2">
      <c r="B17" s="69" t="s">
        <v>28</v>
      </c>
      <c r="C17" s="21">
        <v>547</v>
      </c>
      <c r="D17" s="111">
        <v>1156</v>
      </c>
      <c r="E17" s="111">
        <v>924</v>
      </c>
      <c r="F17" s="111">
        <v>948</v>
      </c>
      <c r="G17" s="21">
        <v>707</v>
      </c>
      <c r="H17" s="21">
        <v>645</v>
      </c>
      <c r="I17" s="21">
        <v>1011</v>
      </c>
      <c r="J17" s="111">
        <v>1902</v>
      </c>
      <c r="K17" s="111">
        <v>1258</v>
      </c>
      <c r="L17" s="111">
        <v>1179</v>
      </c>
      <c r="M17" s="120">
        <v>1009</v>
      </c>
      <c r="N17" s="66">
        <f>SUM(C17:M17)</f>
        <v>11286</v>
      </c>
      <c r="O17" s="64"/>
      <c r="P17" s="68"/>
    </row>
    <row r="18" spans="1:29" ht="30" customHeight="1" thickBot="1" x14ac:dyDescent="0.2">
      <c r="A18" s="36"/>
      <c r="B18" s="70"/>
      <c r="C18" s="32"/>
      <c r="D18" s="32"/>
      <c r="E18" s="22"/>
      <c r="F18" s="23"/>
      <c r="G18" s="23"/>
      <c r="H18" s="23"/>
      <c r="I18" s="23"/>
      <c r="J18" s="23"/>
      <c r="K18" s="23"/>
      <c r="L18" s="23"/>
      <c r="M18" s="24" t="s">
        <v>35</v>
      </c>
      <c r="N18" s="30">
        <f>N16/N17*100-100</f>
        <v>0.74428495481126333</v>
      </c>
      <c r="O18" s="34"/>
      <c r="P18" s="71"/>
    </row>
    <row r="19" spans="1:29" s="36" customFormat="1" ht="9.9499999999999993" customHeight="1" thickBot="1" x14ac:dyDescent="0.2">
      <c r="B19" s="72"/>
      <c r="C19" s="29"/>
      <c r="D19" s="29"/>
      <c r="E19" s="33"/>
      <c r="F19" s="33"/>
      <c r="G19" s="33"/>
      <c r="H19" s="33"/>
      <c r="I19" s="33"/>
      <c r="J19" s="33"/>
      <c r="K19" s="33"/>
      <c r="L19" s="33"/>
      <c r="M19" s="33"/>
      <c r="N19" s="73"/>
      <c r="O19" s="34"/>
      <c r="P19" s="71"/>
      <c r="Q19" s="72"/>
      <c r="S19" s="74"/>
      <c r="U19" s="74"/>
      <c r="AC19" s="75"/>
    </row>
    <row r="20" spans="1:29" ht="30" customHeight="1" x14ac:dyDescent="0.15">
      <c r="B20" s="58" t="s">
        <v>17</v>
      </c>
      <c r="C20" s="20">
        <f>C4</f>
        <v>45773</v>
      </c>
      <c r="D20" s="20">
        <f t="shared" ref="D20:M20" si="2">D4</f>
        <v>45774</v>
      </c>
      <c r="E20" s="20">
        <f t="shared" si="2"/>
        <v>45775</v>
      </c>
      <c r="F20" s="20">
        <f t="shared" si="2"/>
        <v>45776</v>
      </c>
      <c r="G20" s="20">
        <f t="shared" si="2"/>
        <v>45777</v>
      </c>
      <c r="H20" s="20">
        <f t="shared" si="2"/>
        <v>45778</v>
      </c>
      <c r="I20" s="20">
        <f t="shared" si="2"/>
        <v>45779</v>
      </c>
      <c r="J20" s="20">
        <f t="shared" si="2"/>
        <v>45780</v>
      </c>
      <c r="K20" s="20">
        <f t="shared" si="2"/>
        <v>45781</v>
      </c>
      <c r="L20" s="20">
        <f t="shared" si="2"/>
        <v>45782</v>
      </c>
      <c r="M20" s="20">
        <f t="shared" si="2"/>
        <v>45783</v>
      </c>
      <c r="N20" s="59" t="s">
        <v>11</v>
      </c>
      <c r="O20" s="34"/>
      <c r="P20" s="71"/>
    </row>
    <row r="21" spans="1:29" ht="30" customHeight="1" x14ac:dyDescent="0.15">
      <c r="B21" s="63" t="s">
        <v>30</v>
      </c>
      <c r="C21" s="110">
        <v>298</v>
      </c>
      <c r="D21" s="110">
        <v>277</v>
      </c>
      <c r="E21" s="100">
        <v>235</v>
      </c>
      <c r="F21" s="110">
        <v>260</v>
      </c>
      <c r="G21" s="100">
        <v>247</v>
      </c>
      <c r="H21" s="100">
        <v>258</v>
      </c>
      <c r="I21" s="100">
        <v>346</v>
      </c>
      <c r="J21" s="110">
        <v>664</v>
      </c>
      <c r="K21" s="110">
        <v>430</v>
      </c>
      <c r="L21" s="110">
        <v>516</v>
      </c>
      <c r="M21" s="110">
        <v>440</v>
      </c>
      <c r="N21" s="101">
        <f>SUM(C21:M21)</f>
        <v>3971</v>
      </c>
      <c r="O21" s="64"/>
      <c r="P21" s="68"/>
    </row>
    <row r="22" spans="1:29" ht="30" customHeight="1" thickBot="1" x14ac:dyDescent="0.2">
      <c r="B22" s="65" t="s">
        <v>28</v>
      </c>
      <c r="C22" s="21">
        <v>218</v>
      </c>
      <c r="D22" s="111">
        <v>385</v>
      </c>
      <c r="E22" s="111">
        <v>279</v>
      </c>
      <c r="F22" s="111">
        <v>349</v>
      </c>
      <c r="G22" s="21">
        <v>265</v>
      </c>
      <c r="H22" s="21">
        <v>239</v>
      </c>
      <c r="I22" s="21">
        <v>378</v>
      </c>
      <c r="J22" s="111">
        <v>633</v>
      </c>
      <c r="K22" s="111">
        <v>394</v>
      </c>
      <c r="L22" s="111">
        <v>451</v>
      </c>
      <c r="M22" s="120">
        <v>400</v>
      </c>
      <c r="N22" s="66">
        <f>SUM(C22:M22)</f>
        <v>3991</v>
      </c>
      <c r="O22" s="64"/>
      <c r="P22" s="68"/>
    </row>
    <row r="23" spans="1:29" ht="30" customHeight="1" thickBot="1" x14ac:dyDescent="0.2">
      <c r="A23" s="36"/>
      <c r="B23" s="147" t="s">
        <v>8</v>
      </c>
      <c r="C23" s="147"/>
      <c r="D23" s="32"/>
      <c r="E23" s="22"/>
      <c r="F23" s="23"/>
      <c r="G23" s="23"/>
      <c r="H23" s="23"/>
      <c r="I23" s="23"/>
      <c r="J23" s="23"/>
      <c r="K23" s="23"/>
      <c r="L23" s="23"/>
      <c r="M23" s="24" t="s">
        <v>35</v>
      </c>
      <c r="N23" s="30">
        <f>N21/N22*100-100</f>
        <v>-0.50112753695815115</v>
      </c>
      <c r="O23" s="34"/>
      <c r="P23" s="71"/>
    </row>
    <row r="24" spans="1:29" s="36" customFormat="1" ht="9.9499999999999993" customHeight="1" x14ac:dyDescent="0.15">
      <c r="B24" s="72"/>
      <c r="C24" s="34"/>
      <c r="D24" s="29"/>
      <c r="E24" s="35"/>
      <c r="F24" s="35"/>
      <c r="G24" s="35"/>
      <c r="H24" s="35"/>
      <c r="I24" s="35"/>
      <c r="J24" s="35"/>
      <c r="K24" s="35"/>
      <c r="L24" s="35"/>
      <c r="M24" s="35"/>
      <c r="N24" s="32"/>
      <c r="O24" s="34"/>
      <c r="P24" s="71"/>
      <c r="Q24" s="72"/>
      <c r="S24" s="74"/>
      <c r="U24" s="74"/>
      <c r="AC24" s="75"/>
    </row>
    <row r="25" spans="1:29" ht="11.25" customHeight="1" x14ac:dyDescent="0.15">
      <c r="B25" s="26"/>
      <c r="C25" s="26"/>
      <c r="D25" s="2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55"/>
    </row>
    <row r="26" spans="1:29" ht="30" customHeight="1" x14ac:dyDescent="0.15"/>
  </sheetData>
  <mergeCells count="4">
    <mergeCell ref="B1:N1"/>
    <mergeCell ref="B7:C7"/>
    <mergeCell ref="C11:M12"/>
    <mergeCell ref="B23:C23"/>
  </mergeCells>
  <phoneticPr fontId="2"/>
  <pageMargins left="0.7" right="0.7" top="0.75" bottom="0.75" header="0.3" footer="0.3"/>
  <pageSetup paperSize="9" scale="61" orientation="portrait" r:id="rId1"/>
  <headerFooter alignWithMargins="0"/>
  <rowBreaks count="1" manualBreakCount="1">
    <brk id="26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5"/>
  <sheetViews>
    <sheetView showGridLines="0" topLeftCell="A22" zoomScale="90" zoomScaleNormal="90" zoomScaleSheetLayoutView="80" workbookViewId="0"/>
  </sheetViews>
  <sheetFormatPr defaultColWidth="9" defaultRowHeight="13.5" x14ac:dyDescent="0.15"/>
  <cols>
    <col min="1" max="1" width="9" style="6"/>
    <col min="2" max="2" width="16.5" style="6" customWidth="1"/>
    <col min="3" max="3" width="15.25" style="5" customWidth="1"/>
    <col min="4" max="14" width="8.875" style="6" customWidth="1"/>
    <col min="15" max="15" width="11.375" style="6" customWidth="1"/>
    <col min="16" max="16384" width="9" style="6"/>
  </cols>
  <sheetData>
    <row r="1" spans="1:17" ht="39" customHeight="1" x14ac:dyDescent="0.15">
      <c r="B1" s="151" t="s">
        <v>40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7" ht="39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12" customHeight="1" x14ac:dyDescent="0.15">
      <c r="B3" s="4"/>
      <c r="C3" s="2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4"/>
    </row>
    <row r="4" spans="1:17" ht="14.25" thickBot="1" x14ac:dyDescent="0.2">
      <c r="O4" s="91" t="s">
        <v>0</v>
      </c>
    </row>
    <row r="5" spans="1:17" ht="30" customHeight="1" x14ac:dyDescent="0.15">
      <c r="A5" s="14"/>
      <c r="B5" s="92" t="s">
        <v>1</v>
      </c>
      <c r="C5" s="79"/>
      <c r="D5" s="102">
        <v>45773</v>
      </c>
      <c r="E5" s="102">
        <v>45774</v>
      </c>
      <c r="F5" s="102">
        <v>45775</v>
      </c>
      <c r="G5" s="102">
        <v>45776</v>
      </c>
      <c r="H5" s="102">
        <v>45777</v>
      </c>
      <c r="I5" s="102">
        <v>45778</v>
      </c>
      <c r="J5" s="102">
        <v>45779</v>
      </c>
      <c r="K5" s="102">
        <v>45780</v>
      </c>
      <c r="L5" s="102">
        <v>45781</v>
      </c>
      <c r="M5" s="102">
        <v>45782</v>
      </c>
      <c r="N5" s="102">
        <v>45783</v>
      </c>
      <c r="O5" s="93" t="s">
        <v>2</v>
      </c>
    </row>
    <row r="6" spans="1:17" ht="24.95" customHeight="1" x14ac:dyDescent="0.15">
      <c r="A6" s="14"/>
      <c r="B6" s="148" t="s">
        <v>3</v>
      </c>
      <c r="C6" s="7" t="s">
        <v>30</v>
      </c>
      <c r="D6" s="112">
        <v>3530</v>
      </c>
      <c r="E6" s="112">
        <v>2929</v>
      </c>
      <c r="F6" s="103">
        <v>2994</v>
      </c>
      <c r="G6" s="112">
        <v>2658</v>
      </c>
      <c r="H6" s="103">
        <v>2721</v>
      </c>
      <c r="I6" s="103">
        <v>2923</v>
      </c>
      <c r="J6" s="103">
        <v>3359</v>
      </c>
      <c r="K6" s="112">
        <v>4082</v>
      </c>
      <c r="L6" s="112">
        <v>4133</v>
      </c>
      <c r="M6" s="112">
        <v>4010</v>
      </c>
      <c r="N6" s="112">
        <v>1920</v>
      </c>
      <c r="O6" s="101">
        <f>SUM(D6:N6)</f>
        <v>35259</v>
      </c>
      <c r="P6" s="94"/>
      <c r="Q6" s="94"/>
    </row>
    <row r="7" spans="1:17" ht="24.95" customHeight="1" x14ac:dyDescent="0.15">
      <c r="A7" s="14"/>
      <c r="B7" s="149"/>
      <c r="C7" s="8" t="s">
        <v>28</v>
      </c>
      <c r="D7" s="80">
        <v>2185</v>
      </c>
      <c r="E7" s="113">
        <v>3652</v>
      </c>
      <c r="F7" s="113">
        <v>3635</v>
      </c>
      <c r="G7" s="113">
        <v>2651</v>
      </c>
      <c r="H7" s="80">
        <v>2654</v>
      </c>
      <c r="I7" s="80">
        <v>2931</v>
      </c>
      <c r="J7" s="80">
        <v>3455</v>
      </c>
      <c r="K7" s="113">
        <v>4007</v>
      </c>
      <c r="L7" s="113">
        <v>4099</v>
      </c>
      <c r="M7" s="113">
        <v>3966</v>
      </c>
      <c r="N7" s="113">
        <v>1486</v>
      </c>
      <c r="O7" s="66">
        <f>SUM(D7:N7)</f>
        <v>34721</v>
      </c>
      <c r="P7" s="94"/>
      <c r="Q7" s="94"/>
    </row>
    <row r="8" spans="1:17" ht="24.95" customHeight="1" x14ac:dyDescent="0.15">
      <c r="A8" s="14"/>
      <c r="B8" s="149"/>
      <c r="C8" s="9"/>
      <c r="D8" s="81"/>
      <c r="E8" s="81"/>
      <c r="F8" s="82"/>
      <c r="G8" s="82"/>
      <c r="H8" s="82"/>
      <c r="I8" s="82"/>
      <c r="J8" s="82"/>
      <c r="K8" s="82"/>
      <c r="L8" s="82"/>
      <c r="M8" s="82"/>
      <c r="N8" s="10" t="s">
        <v>35</v>
      </c>
      <c r="O8" s="115">
        <f>O6/O7*100-100</f>
        <v>1.5494945422078956</v>
      </c>
      <c r="Q8" s="94"/>
    </row>
    <row r="9" spans="1:17" ht="24.95" customHeight="1" x14ac:dyDescent="0.15">
      <c r="A9" s="14"/>
      <c r="B9" s="148" t="s">
        <v>4</v>
      </c>
      <c r="C9" s="7" t="s">
        <v>30</v>
      </c>
      <c r="D9" s="112">
        <v>282</v>
      </c>
      <c r="E9" s="112">
        <v>344</v>
      </c>
      <c r="F9" s="103">
        <v>332</v>
      </c>
      <c r="G9" s="112">
        <v>205</v>
      </c>
      <c r="H9" s="103">
        <v>228</v>
      </c>
      <c r="I9" s="103">
        <v>312</v>
      </c>
      <c r="J9" s="103">
        <v>323</v>
      </c>
      <c r="K9" s="112">
        <v>556</v>
      </c>
      <c r="L9" s="112">
        <v>548</v>
      </c>
      <c r="M9" s="112">
        <v>519</v>
      </c>
      <c r="N9" s="112">
        <v>196</v>
      </c>
      <c r="O9" s="114">
        <f>SUM(D9:N9)</f>
        <v>3845</v>
      </c>
      <c r="P9" s="94"/>
      <c r="Q9" s="94"/>
    </row>
    <row r="10" spans="1:17" ht="24.95" customHeight="1" x14ac:dyDescent="0.15">
      <c r="A10" s="14"/>
      <c r="B10" s="149"/>
      <c r="C10" s="8" t="s">
        <v>28</v>
      </c>
      <c r="D10" s="80">
        <v>198</v>
      </c>
      <c r="E10" s="113">
        <v>367</v>
      </c>
      <c r="F10" s="113">
        <v>440</v>
      </c>
      <c r="G10" s="113">
        <v>251</v>
      </c>
      <c r="H10" s="80">
        <v>235</v>
      </c>
      <c r="I10" s="80">
        <v>316</v>
      </c>
      <c r="J10" s="80">
        <v>352</v>
      </c>
      <c r="K10" s="113">
        <v>515</v>
      </c>
      <c r="L10" s="113">
        <v>554</v>
      </c>
      <c r="M10" s="113">
        <v>542</v>
      </c>
      <c r="N10" s="113">
        <v>170</v>
      </c>
      <c r="O10" s="96">
        <f>SUM(D10:N10)</f>
        <v>3940</v>
      </c>
      <c r="P10" s="94"/>
      <c r="Q10" s="94"/>
    </row>
    <row r="11" spans="1:17" ht="24.95" customHeight="1" x14ac:dyDescent="0.15">
      <c r="A11" s="14"/>
      <c r="B11" s="149"/>
      <c r="C11" s="9"/>
      <c r="D11" s="83"/>
      <c r="E11" s="83"/>
      <c r="F11" s="82"/>
      <c r="G11" s="82"/>
      <c r="H11" s="82"/>
      <c r="I11" s="82"/>
      <c r="J11" s="82"/>
      <c r="K11" s="82"/>
      <c r="L11" s="82"/>
      <c r="M11" s="82"/>
      <c r="N11" s="10" t="s">
        <v>35</v>
      </c>
      <c r="O11" s="95">
        <f>O9/O10*100-100</f>
        <v>-2.4111675126903549</v>
      </c>
      <c r="P11" s="94"/>
      <c r="Q11" s="94"/>
    </row>
    <row r="12" spans="1:17" ht="24.95" customHeight="1" x14ac:dyDescent="0.15">
      <c r="A12" s="14"/>
      <c r="B12" s="148" t="s">
        <v>5</v>
      </c>
      <c r="C12" s="7" t="s">
        <v>30</v>
      </c>
      <c r="D12" s="112">
        <v>2452</v>
      </c>
      <c r="E12" s="112">
        <v>2379</v>
      </c>
      <c r="F12" s="103">
        <v>2367</v>
      </c>
      <c r="G12" s="112">
        <v>2218</v>
      </c>
      <c r="H12" s="103">
        <v>2062</v>
      </c>
      <c r="I12" s="103">
        <v>2269</v>
      </c>
      <c r="J12" s="103">
        <v>2418</v>
      </c>
      <c r="K12" s="112">
        <v>2585</v>
      </c>
      <c r="L12" s="112">
        <v>2640</v>
      </c>
      <c r="M12" s="112">
        <v>2553</v>
      </c>
      <c r="N12" s="112">
        <v>1941</v>
      </c>
      <c r="O12" s="104">
        <f>SUM(D12:N12)</f>
        <v>25884</v>
      </c>
      <c r="P12" s="94"/>
      <c r="Q12" s="94"/>
    </row>
    <row r="13" spans="1:17" ht="24.95" customHeight="1" x14ac:dyDescent="0.15">
      <c r="A13" s="14"/>
      <c r="B13" s="149"/>
      <c r="C13" s="8" t="s">
        <v>28</v>
      </c>
      <c r="D13" s="80">
        <v>1480</v>
      </c>
      <c r="E13" s="113">
        <v>1931</v>
      </c>
      <c r="F13" s="113">
        <v>1919</v>
      </c>
      <c r="G13" s="113">
        <v>1678</v>
      </c>
      <c r="H13" s="80">
        <v>1563</v>
      </c>
      <c r="I13" s="80">
        <v>1700</v>
      </c>
      <c r="J13" s="80">
        <v>1851</v>
      </c>
      <c r="K13" s="113">
        <v>2010</v>
      </c>
      <c r="L13" s="113">
        <v>1948</v>
      </c>
      <c r="M13" s="113">
        <v>1995</v>
      </c>
      <c r="N13" s="113">
        <v>1468</v>
      </c>
      <c r="O13" s="96">
        <f>SUM(D13:N13)</f>
        <v>19543</v>
      </c>
      <c r="P13" s="94"/>
      <c r="Q13" s="94"/>
    </row>
    <row r="14" spans="1:17" ht="24.95" customHeight="1" x14ac:dyDescent="0.15">
      <c r="A14" s="14"/>
      <c r="B14" s="149"/>
      <c r="C14" s="9"/>
      <c r="D14" s="83"/>
      <c r="E14" s="83"/>
      <c r="F14" s="84"/>
      <c r="G14" s="84"/>
      <c r="H14" s="84"/>
      <c r="I14" s="84"/>
      <c r="J14" s="84"/>
      <c r="K14" s="84"/>
      <c r="L14" s="84"/>
      <c r="M14" s="84"/>
      <c r="N14" s="99" t="s">
        <v>35</v>
      </c>
      <c r="O14" s="95">
        <f>O12/O13*100-100</f>
        <v>32.446400245612239</v>
      </c>
      <c r="P14" s="94"/>
      <c r="Q14" s="94"/>
    </row>
    <row r="15" spans="1:17" ht="24.95" customHeight="1" x14ac:dyDescent="0.15">
      <c r="A15" s="14"/>
      <c r="B15" s="148" t="s">
        <v>6</v>
      </c>
      <c r="C15" s="7" t="s">
        <v>30</v>
      </c>
      <c r="D15" s="112">
        <v>799</v>
      </c>
      <c r="E15" s="112">
        <v>696</v>
      </c>
      <c r="F15" s="103">
        <v>667</v>
      </c>
      <c r="G15" s="112">
        <v>356</v>
      </c>
      <c r="H15" s="103">
        <v>449</v>
      </c>
      <c r="I15" s="103">
        <v>598</v>
      </c>
      <c r="J15" s="103">
        <v>673</v>
      </c>
      <c r="K15" s="112">
        <v>1074</v>
      </c>
      <c r="L15" s="112">
        <v>1222</v>
      </c>
      <c r="M15" s="112">
        <v>1162</v>
      </c>
      <c r="N15" s="112">
        <v>317</v>
      </c>
      <c r="O15" s="104">
        <f>SUM(D15:N15)</f>
        <v>8013</v>
      </c>
      <c r="P15" s="94"/>
      <c r="Q15" s="94"/>
    </row>
    <row r="16" spans="1:17" ht="24.95" customHeight="1" x14ac:dyDescent="0.15">
      <c r="A16" s="14"/>
      <c r="B16" s="149"/>
      <c r="C16" s="8" t="s">
        <v>28</v>
      </c>
      <c r="D16" s="80">
        <v>617</v>
      </c>
      <c r="E16" s="113">
        <v>924</v>
      </c>
      <c r="F16" s="113">
        <v>950</v>
      </c>
      <c r="G16" s="113">
        <v>484</v>
      </c>
      <c r="H16" s="80">
        <v>454</v>
      </c>
      <c r="I16" s="80">
        <v>474</v>
      </c>
      <c r="J16" s="80">
        <v>656</v>
      </c>
      <c r="K16" s="113">
        <v>1159</v>
      </c>
      <c r="L16" s="113">
        <v>1200</v>
      </c>
      <c r="M16" s="113">
        <v>1080</v>
      </c>
      <c r="N16" s="113">
        <v>301</v>
      </c>
      <c r="O16" s="96">
        <f>SUM(D16:N16)</f>
        <v>8299</v>
      </c>
      <c r="P16" s="94"/>
      <c r="Q16" s="94"/>
    </row>
    <row r="17" spans="1:17" ht="24.95" customHeight="1" x14ac:dyDescent="0.15">
      <c r="A17" s="14"/>
      <c r="B17" s="149"/>
      <c r="C17" s="9"/>
      <c r="D17" s="83"/>
      <c r="E17" s="83"/>
      <c r="F17" s="82"/>
      <c r="G17" s="82"/>
      <c r="H17" s="82"/>
      <c r="I17" s="82"/>
      <c r="J17" s="82"/>
      <c r="K17" s="82"/>
      <c r="L17" s="82"/>
      <c r="M17" s="82"/>
      <c r="N17" s="10" t="s">
        <v>35</v>
      </c>
      <c r="O17" s="95">
        <f>O15/O16*100-100</f>
        <v>-3.4461983371490561</v>
      </c>
      <c r="P17" s="94"/>
      <c r="Q17" s="94"/>
    </row>
    <row r="18" spans="1:17" ht="24.95" customHeight="1" x14ac:dyDescent="0.15">
      <c r="A18" s="14"/>
      <c r="B18" s="148" t="s">
        <v>7</v>
      </c>
      <c r="C18" s="7" t="s">
        <v>30</v>
      </c>
      <c r="D18" s="112">
        <f>D6+D9+D12+D15</f>
        <v>7063</v>
      </c>
      <c r="E18" s="112">
        <f t="shared" ref="E18:N19" si="0">E6+E9+E12+E15</f>
        <v>6348</v>
      </c>
      <c r="F18" s="103">
        <f t="shared" si="0"/>
        <v>6360</v>
      </c>
      <c r="G18" s="112">
        <f t="shared" si="0"/>
        <v>5437</v>
      </c>
      <c r="H18" s="103">
        <f t="shared" si="0"/>
        <v>5460</v>
      </c>
      <c r="I18" s="103">
        <f t="shared" si="0"/>
        <v>6102</v>
      </c>
      <c r="J18" s="103">
        <f t="shared" si="0"/>
        <v>6773</v>
      </c>
      <c r="K18" s="112">
        <f t="shared" si="0"/>
        <v>8297</v>
      </c>
      <c r="L18" s="112">
        <f t="shared" si="0"/>
        <v>8543</v>
      </c>
      <c r="M18" s="112">
        <f t="shared" si="0"/>
        <v>8244</v>
      </c>
      <c r="N18" s="112">
        <f t="shared" si="0"/>
        <v>4374</v>
      </c>
      <c r="O18" s="104">
        <f>SUM(D18:N18)</f>
        <v>73001</v>
      </c>
      <c r="P18" s="94"/>
      <c r="Q18" s="94"/>
    </row>
    <row r="19" spans="1:17" ht="24.95" customHeight="1" x14ac:dyDescent="0.15">
      <c r="A19" s="14"/>
      <c r="B19" s="149"/>
      <c r="C19" s="8" t="s">
        <v>28</v>
      </c>
      <c r="D19" s="80">
        <f>D7+D10+D13+D16</f>
        <v>4480</v>
      </c>
      <c r="E19" s="113">
        <f t="shared" si="0"/>
        <v>6874</v>
      </c>
      <c r="F19" s="113">
        <f t="shared" si="0"/>
        <v>6944</v>
      </c>
      <c r="G19" s="113">
        <f t="shared" si="0"/>
        <v>5064</v>
      </c>
      <c r="H19" s="80">
        <f t="shared" si="0"/>
        <v>4906</v>
      </c>
      <c r="I19" s="80">
        <f t="shared" si="0"/>
        <v>5421</v>
      </c>
      <c r="J19" s="80">
        <f t="shared" si="0"/>
        <v>6314</v>
      </c>
      <c r="K19" s="113">
        <f t="shared" si="0"/>
        <v>7691</v>
      </c>
      <c r="L19" s="113">
        <f t="shared" si="0"/>
        <v>7801</v>
      </c>
      <c r="M19" s="113">
        <f t="shared" si="0"/>
        <v>7583</v>
      </c>
      <c r="N19" s="113">
        <f t="shared" si="0"/>
        <v>3425</v>
      </c>
      <c r="O19" s="96">
        <f>SUM(D19:N19)</f>
        <v>66503</v>
      </c>
      <c r="P19" s="94"/>
      <c r="Q19" s="94"/>
    </row>
    <row r="20" spans="1:17" ht="24.95" customHeight="1" thickBot="1" x14ac:dyDescent="0.2">
      <c r="B20" s="150"/>
      <c r="C20" s="11"/>
      <c r="D20" s="85"/>
      <c r="E20" s="85"/>
      <c r="F20" s="86"/>
      <c r="G20" s="86"/>
      <c r="H20" s="86"/>
      <c r="I20" s="86"/>
      <c r="J20" s="86"/>
      <c r="K20" s="86"/>
      <c r="L20" s="86"/>
      <c r="M20" s="86"/>
      <c r="N20" s="12" t="s">
        <v>35</v>
      </c>
      <c r="O20" s="97">
        <f>O18/O19*100-100</f>
        <v>9.7709877749875886</v>
      </c>
      <c r="P20" s="94"/>
      <c r="Q20" s="94"/>
    </row>
    <row r="21" spans="1:17" ht="42" customHeight="1" x14ac:dyDescent="0.15">
      <c r="B21" s="155" t="s">
        <v>8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spans="1:17" ht="24.95" customHeight="1" x14ac:dyDescent="0.15"/>
    <row r="23" spans="1:17" ht="24.95" customHeight="1" x14ac:dyDescent="0.15">
      <c r="B23" s="14"/>
      <c r="C23" s="13"/>
      <c r="D23" s="14"/>
    </row>
    <row r="24" spans="1:17" ht="24.95" customHeight="1" x14ac:dyDescent="0.15">
      <c r="B24" s="152"/>
      <c r="C24" s="153"/>
      <c r="D24" s="118"/>
    </row>
    <row r="25" spans="1:17" ht="24.95" customHeight="1" x14ac:dyDescent="0.15">
      <c r="B25" s="152"/>
      <c r="C25" s="153"/>
      <c r="D25" s="118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17"/>
    </row>
    <row r="26" spans="1:17" ht="21" customHeight="1" x14ac:dyDescent="0.15">
      <c r="B26" s="152"/>
      <c r="C26" s="9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7" ht="21" customHeight="1" x14ac:dyDescent="0.15">
      <c r="B27" s="152"/>
      <c r="C27" s="9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7" ht="21" customHeight="1" x14ac:dyDescent="0.15">
      <c r="B28" s="152"/>
      <c r="C28" s="9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7" ht="21" customHeight="1" x14ac:dyDescent="0.15">
      <c r="B29" s="152"/>
      <c r="C29" s="9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7" ht="21" customHeight="1" x14ac:dyDescent="0.15">
      <c r="B30" s="152"/>
      <c r="C30" s="9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7" ht="21" customHeight="1" x14ac:dyDescent="0.15">
      <c r="B31" s="152"/>
      <c r="C31" s="9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7" ht="21" customHeight="1" x14ac:dyDescent="0.15">
      <c r="B32" s="152"/>
      <c r="C32" s="9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2:15" ht="21" customHeight="1" x14ac:dyDescent="0.15">
      <c r="B33" s="152"/>
      <c r="C33" s="9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2:15" ht="21" customHeight="1" x14ac:dyDescent="0.15">
      <c r="B34" s="152"/>
      <c r="C34" s="9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2:15" ht="21" customHeight="1" x14ac:dyDescent="0.15">
      <c r="B35" s="152"/>
      <c r="C35" s="9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2:15" ht="21" customHeight="1" x14ac:dyDescent="0.15">
      <c r="B36" s="152"/>
      <c r="C36" s="9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2:15" ht="21" customHeight="1" x14ac:dyDescent="0.15">
      <c r="B37" s="152"/>
      <c r="C37" s="9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2:15" ht="21" customHeight="1" x14ac:dyDescent="0.15">
      <c r="B38" s="153"/>
      <c r="C38" s="9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ht="21" customHeight="1" x14ac:dyDescent="0.15">
      <c r="B39" s="152"/>
      <c r="C39" s="9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2:15" ht="21" customHeight="1" x14ac:dyDescent="0.15">
      <c r="B40" s="152"/>
      <c r="C40" s="9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2:15" x14ac:dyDescent="0.15">
      <c r="B41" s="154"/>
      <c r="C41" s="154"/>
      <c r="D41" s="154"/>
    </row>
    <row r="42" spans="2:15" x14ac:dyDescent="0.15">
      <c r="B42" s="14"/>
      <c r="C42" s="13"/>
      <c r="D42" s="14"/>
    </row>
    <row r="45" spans="2:15" x14ac:dyDescent="0.15">
      <c r="B45" s="98"/>
    </row>
  </sheetData>
  <dataConsolidate>
    <dataRefs count="2">
      <dataRef ref="C1:D1" sheet="Object" r:id="rId1"/>
      <dataRef ref="F1" sheet="Object" r:id="rId2"/>
    </dataRefs>
  </dataConsolidate>
  <mergeCells count="15">
    <mergeCell ref="B35:B37"/>
    <mergeCell ref="B38:B40"/>
    <mergeCell ref="B41:D41"/>
    <mergeCell ref="B21:O21"/>
    <mergeCell ref="B24:B25"/>
    <mergeCell ref="C24:C25"/>
    <mergeCell ref="B26:B28"/>
    <mergeCell ref="B29:B31"/>
    <mergeCell ref="B32:B34"/>
    <mergeCell ref="B18:B20"/>
    <mergeCell ref="B1:O1"/>
    <mergeCell ref="B6:B8"/>
    <mergeCell ref="B9:B11"/>
    <mergeCell ref="B12:B14"/>
    <mergeCell ref="B15:B17"/>
  </mergeCells>
  <phoneticPr fontId="2"/>
  <pageMargins left="0.7" right="0.7" top="0.75" bottom="0.75" header="0.3" footer="0.3"/>
  <pageSetup paperSize="9" scale="59" fitToHeight="0" orientation="portrait" errors="dash" r:id="rId3"/>
  <headerFooter alignWithMargins="0"/>
  <ignoredErrors>
    <ignoredError sqref="O17 O14 O11 O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2025年度ゴールデンウィーク　天気情報 </vt:lpstr>
      <vt:lpstr>2025年度ゴールデンウィーク　観光施設・交通合計</vt:lpstr>
      <vt:lpstr>2025年度ゴールデンウィーク　宿泊施設合計 </vt:lpstr>
      <vt:lpstr>'2025年度ゴールデンウィーク　観光施設・交通合計'!Print_Area</vt:lpstr>
      <vt:lpstr>'2025年度ゴールデンウィーク　天気情報 '!Print_Area</vt:lpstr>
      <vt:lpstr>'2025年度ゴールデンウィーク　観光施設・交通合計'!Print_Titles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2025-05-23T02:32:59Z</cp:lastPrinted>
  <dcterms:created xsi:type="dcterms:W3CDTF">2024-01-18T00:20:16Z</dcterms:created>
  <dcterms:modified xsi:type="dcterms:W3CDTF">2025-05-23T02:33:36Z</dcterms:modified>
</cp:coreProperties>
</file>