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30.外部受託\24H29年度受託調査\別府市観光動態調査（H29）\6.HP掲載用の観光動態データ\"/>
    </mc:Choice>
  </mc:AlternateContent>
  <bookViews>
    <workbookView xWindow="0" yWindow="0" windowWidth="19200" windowHeight="11415" tabRatio="901"/>
  </bookViews>
  <sheets>
    <sheet name="表1　観光客数" sheetId="25" r:id="rId1"/>
    <sheet name="表2　国籍別外国人観光客数" sheetId="4" r:id="rId2"/>
    <sheet name="表3　宿泊客数" sheetId="26" r:id="rId3"/>
    <sheet name="表4　主要観光施設入込客数" sheetId="2" r:id="rId4"/>
  </sheets>
  <definedNames>
    <definedName name="_xlnm.Print_Area" localSheetId="1">'表2　国籍別外国人観光客数'!$B:$I</definedName>
    <definedName name="_xlnm.Print_Area" localSheetId="2">'表3　宿泊客数'!$B$2:$O$12</definedName>
    <definedName name="_xlnm.Print_Area" localSheetId="3">'表4　主要観光施設入込客数'!$B$2:$Q$28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4" l="1"/>
  <c r="F29" i="4"/>
  <c r="D29" i="4"/>
  <c r="H10" i="25"/>
  <c r="H9" i="25"/>
  <c r="H8" i="25"/>
  <c r="H7" i="25"/>
  <c r="H6" i="25"/>
  <c r="H5" i="25"/>
  <c r="O10" i="26" l="1"/>
  <c r="G12" i="25"/>
  <c r="F12" i="25"/>
  <c r="E12" i="25"/>
  <c r="D12" i="25"/>
  <c r="E11" i="25"/>
  <c r="F11" i="25"/>
  <c r="F13" i="25" s="1"/>
  <c r="G11" i="25"/>
  <c r="D11" i="25"/>
  <c r="E13" i="25" l="1"/>
  <c r="D13" i="25"/>
  <c r="H11" i="25"/>
  <c r="H12" i="25"/>
  <c r="G13" i="25"/>
  <c r="H13" i="25" l="1"/>
  <c r="O5" i="2"/>
</calcChain>
</file>

<file path=xl/sharedStrings.xml><?xml version="1.0" encoding="utf-8"?>
<sst xmlns="http://schemas.openxmlformats.org/spreadsheetml/2006/main" count="174" uniqueCount="94">
  <si>
    <t>（単位：人）</t>
    <rPh sb="1" eb="3">
      <t>タンイ</t>
    </rPh>
    <rPh sb="4" eb="5">
      <t>ニン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</si>
  <si>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</si>
  <si>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</si>
  <si>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</si>
  <si>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</si>
  <si>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</si>
  <si>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</si>
  <si>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</si>
  <si>
    <t>8月</t>
  </si>
  <si>
    <t>9月</t>
  </si>
  <si>
    <t>10月</t>
  </si>
  <si>
    <t>11月</t>
  </si>
  <si>
    <t>12月</t>
  </si>
  <si>
    <t>年計</t>
    <rPh sb="0" eb="1">
      <t>ネン</t>
    </rPh>
    <rPh sb="1" eb="2">
      <t>ケイ</t>
    </rPh>
    <phoneticPr fontId="3"/>
  </si>
  <si>
    <t>地域</t>
    <rPh sb="0" eb="2">
      <t>チイキ</t>
    </rPh>
    <phoneticPr fontId="5"/>
  </si>
  <si>
    <t>タイ</t>
  </si>
  <si>
    <t>シンガポール</t>
  </si>
  <si>
    <t>日帰客数</t>
    <rPh sb="0" eb="2">
      <t>ヒガエ</t>
    </rPh>
    <rPh sb="2" eb="4">
      <t>キャクスウ</t>
    </rPh>
    <phoneticPr fontId="5"/>
  </si>
  <si>
    <t>宿泊客数</t>
    <rPh sb="0" eb="2">
      <t>シュクハク</t>
    </rPh>
    <rPh sb="2" eb="3">
      <t>キャク</t>
    </rPh>
    <rPh sb="3" eb="4">
      <t>スウ</t>
    </rPh>
    <phoneticPr fontId="5"/>
  </si>
  <si>
    <t>アメリカ</t>
  </si>
  <si>
    <t>アジア</t>
  </si>
  <si>
    <t>韓国</t>
    <rPh sb="0" eb="2">
      <t>カンコク</t>
    </rPh>
    <phoneticPr fontId="4"/>
  </si>
  <si>
    <t>フランス</t>
  </si>
  <si>
    <t>台湾</t>
    <rPh sb="0" eb="2">
      <t>タイワン</t>
    </rPh>
    <phoneticPr fontId="4"/>
  </si>
  <si>
    <t>オーストラリア</t>
  </si>
  <si>
    <t>マレーシア</t>
  </si>
  <si>
    <t>インドネシア</t>
  </si>
  <si>
    <t>フィリピン</t>
  </si>
  <si>
    <t>インド　</t>
  </si>
  <si>
    <t>その他アジア</t>
    <rPh sb="2" eb="3">
      <t>タ</t>
    </rPh>
    <phoneticPr fontId="4"/>
  </si>
  <si>
    <t>計</t>
    <rPh sb="0" eb="1">
      <t>ケイ</t>
    </rPh>
    <phoneticPr fontId="4"/>
  </si>
  <si>
    <t>北米</t>
    <rPh sb="0" eb="2">
      <t>ホクベイ</t>
    </rPh>
    <phoneticPr fontId="4"/>
  </si>
  <si>
    <t>カナダ</t>
  </si>
  <si>
    <t>欧州</t>
    <rPh sb="0" eb="2">
      <t>オウシュウ</t>
    </rPh>
    <phoneticPr fontId="4"/>
  </si>
  <si>
    <t>ドイツ</t>
  </si>
  <si>
    <t>イギリス</t>
  </si>
  <si>
    <t>ロシア</t>
  </si>
  <si>
    <t>スペイン</t>
  </si>
  <si>
    <t>イタリア</t>
  </si>
  <si>
    <t>豪州</t>
    <rPh sb="0" eb="2">
      <t>ゴウシュウ</t>
    </rPh>
    <phoneticPr fontId="4"/>
  </si>
  <si>
    <t>その他</t>
    <rPh sb="2" eb="3">
      <t>タ</t>
    </rPh>
    <phoneticPr fontId="4"/>
  </si>
  <si>
    <t>合　　　　計</t>
    <rPh sb="0" eb="1">
      <t>ゴウ</t>
    </rPh>
    <rPh sb="5" eb="6">
      <t>ケイ</t>
    </rPh>
    <phoneticPr fontId="5"/>
  </si>
  <si>
    <t>国名</t>
    <rPh sb="0" eb="1">
      <t>クニ</t>
    </rPh>
    <rPh sb="1" eb="2">
      <t>ナ</t>
    </rPh>
    <phoneticPr fontId="5"/>
  </si>
  <si>
    <t>（単位：人）</t>
    <rPh sb="1" eb="3">
      <t>タンイ</t>
    </rPh>
    <rPh sb="4" eb="5">
      <t>ヒト</t>
    </rPh>
    <phoneticPr fontId="5"/>
  </si>
  <si>
    <t>４月</t>
  </si>
  <si>
    <t>５月</t>
  </si>
  <si>
    <t>６月</t>
  </si>
  <si>
    <t>10月</t>
    <phoneticPr fontId="3"/>
  </si>
  <si>
    <t>１月</t>
    <phoneticPr fontId="3"/>
  </si>
  <si>
    <t>２月</t>
    <phoneticPr fontId="3"/>
  </si>
  <si>
    <t>３月</t>
    <rPh sb="1" eb="2">
      <t>ガツ</t>
    </rPh>
    <phoneticPr fontId="3"/>
  </si>
  <si>
    <t>７月</t>
    <phoneticPr fontId="3"/>
  </si>
  <si>
    <t>８月</t>
    <phoneticPr fontId="3"/>
  </si>
  <si>
    <t>９月</t>
    <phoneticPr fontId="3"/>
  </si>
  <si>
    <t>11月</t>
    <phoneticPr fontId="3"/>
  </si>
  <si>
    <t>12月</t>
    <phoneticPr fontId="3"/>
  </si>
  <si>
    <t>7～9月</t>
    <rPh sb="3" eb="4">
      <t>ガツ</t>
    </rPh>
    <phoneticPr fontId="3"/>
  </si>
  <si>
    <t>合計</t>
    <rPh sb="0" eb="2">
      <t>ゴウケイ</t>
    </rPh>
    <phoneticPr fontId="3"/>
  </si>
  <si>
    <t>1～3月</t>
  </si>
  <si>
    <t>4～6月</t>
  </si>
  <si>
    <t>10～12月</t>
  </si>
  <si>
    <t>日帰客</t>
    <rPh sb="0" eb="2">
      <t>ヒガエ</t>
    </rPh>
    <rPh sb="2" eb="3">
      <t>キャク</t>
    </rPh>
    <phoneticPr fontId="2"/>
  </si>
  <si>
    <t>一 般 客</t>
    <rPh sb="0" eb="3">
      <t>イッパン</t>
    </rPh>
    <rPh sb="4" eb="5">
      <t>キャク</t>
    </rPh>
    <phoneticPr fontId="2"/>
  </si>
  <si>
    <t>修学旅行</t>
    <rPh sb="0" eb="2">
      <t>シュウガク</t>
    </rPh>
    <rPh sb="2" eb="4">
      <t>リョコウ</t>
    </rPh>
    <phoneticPr fontId="2"/>
  </si>
  <si>
    <t>合計</t>
    <rPh sb="0" eb="2">
      <t>ゴウケイ</t>
    </rPh>
    <phoneticPr fontId="2"/>
  </si>
  <si>
    <t>宿泊客</t>
    <rPh sb="0" eb="2">
      <t>シュクハク</t>
    </rPh>
    <rPh sb="2" eb="3">
      <t>キャク</t>
    </rPh>
    <phoneticPr fontId="2"/>
  </si>
  <si>
    <t>小計</t>
    <rPh sb="0" eb="2">
      <t>ショウケイ</t>
    </rPh>
    <phoneticPr fontId="2"/>
  </si>
  <si>
    <t>観光客</t>
    <rPh sb="0" eb="3">
      <t>カンコウキャク</t>
    </rPh>
    <phoneticPr fontId="2"/>
  </si>
  <si>
    <t>計</t>
    <rPh sb="0" eb="1">
      <t>ケイ</t>
    </rPh>
    <phoneticPr fontId="3"/>
  </si>
  <si>
    <t>鉄輪・明礬</t>
    <rPh sb="0" eb="2">
      <t>カンナワ</t>
    </rPh>
    <rPh sb="3" eb="5">
      <t>ミョウバン</t>
    </rPh>
    <phoneticPr fontId="3"/>
  </si>
  <si>
    <t>堀田・観海寺</t>
    <rPh sb="0" eb="2">
      <t>ホリタ</t>
    </rPh>
    <rPh sb="3" eb="4">
      <t>カン</t>
    </rPh>
    <rPh sb="4" eb="5">
      <t>カイ</t>
    </rPh>
    <rPh sb="5" eb="6">
      <t>ジ</t>
    </rPh>
    <phoneticPr fontId="3"/>
  </si>
  <si>
    <t>その他</t>
    <rPh sb="2" eb="3">
      <t>タ</t>
    </rPh>
    <phoneticPr fontId="3"/>
  </si>
  <si>
    <t>北浜・中央</t>
    <rPh sb="0" eb="2">
      <t>キタハマ</t>
    </rPh>
    <rPh sb="3" eb="5">
      <t>チュウオウ</t>
    </rPh>
    <phoneticPr fontId="3"/>
  </si>
  <si>
    <t>うち外国人宿泊客</t>
    <rPh sb="2" eb="4">
      <t>ガイコク</t>
    </rPh>
    <rPh sb="4" eb="5">
      <t>ジン</t>
    </rPh>
    <rPh sb="5" eb="8">
      <t>シュクハクキャク</t>
    </rPh>
    <phoneticPr fontId="3"/>
  </si>
  <si>
    <t>【表1　観光客数（四半期別）】</t>
    <rPh sb="1" eb="2">
      <t>ヒョウ</t>
    </rPh>
    <rPh sb="4" eb="7">
      <t>カンコウキャク</t>
    </rPh>
    <rPh sb="7" eb="8">
      <t>スウ</t>
    </rPh>
    <rPh sb="9" eb="10">
      <t>シ</t>
    </rPh>
    <rPh sb="10" eb="12">
      <t>ハンキ</t>
    </rPh>
    <rPh sb="12" eb="13">
      <t>ベツ</t>
    </rPh>
    <phoneticPr fontId="3"/>
  </si>
  <si>
    <t>【表2　外国人観光客数】</t>
    <rPh sb="1" eb="2">
      <t>ヒョウ</t>
    </rPh>
    <rPh sb="4" eb="6">
      <t>ガイコク</t>
    </rPh>
    <rPh sb="6" eb="7">
      <t>ジン</t>
    </rPh>
    <rPh sb="7" eb="10">
      <t>カンコウキャク</t>
    </rPh>
    <rPh sb="10" eb="11">
      <t>スウ</t>
    </rPh>
    <phoneticPr fontId="3"/>
  </si>
  <si>
    <t>【表3　地域別宿泊客数】</t>
    <rPh sb="1" eb="2">
      <t>ヒョウ</t>
    </rPh>
    <rPh sb="4" eb="6">
      <t>チイキ</t>
    </rPh>
    <rPh sb="6" eb="7">
      <t>ベツ</t>
    </rPh>
    <rPh sb="7" eb="10">
      <t>シュクハクキャク</t>
    </rPh>
    <rPh sb="10" eb="11">
      <t>スウ</t>
    </rPh>
    <phoneticPr fontId="3"/>
  </si>
  <si>
    <t>【表4　主要観光施設の入込客数】</t>
    <rPh sb="1" eb="2">
      <t>ヒョウ</t>
    </rPh>
    <rPh sb="4" eb="6">
      <t>シュヨウ</t>
    </rPh>
    <rPh sb="6" eb="8">
      <t>カンコウ</t>
    </rPh>
    <rPh sb="8" eb="10">
      <t>シセツ</t>
    </rPh>
    <rPh sb="11" eb="13">
      <t>イリコミ</t>
    </rPh>
    <rPh sb="13" eb="15">
      <t>キャクスウ</t>
    </rPh>
    <phoneticPr fontId="3"/>
  </si>
  <si>
    <t>観光客数</t>
    <phoneticPr fontId="5"/>
  </si>
  <si>
    <t>主要観光施設
入込客数</t>
    <rPh sb="0" eb="2">
      <t>シュヨウ</t>
    </rPh>
    <rPh sb="2" eb="4">
      <t>カンコウ</t>
    </rPh>
    <rPh sb="4" eb="6">
      <t>シセツ</t>
    </rPh>
    <rPh sb="7" eb="8">
      <t>イ</t>
    </rPh>
    <rPh sb="8" eb="9">
      <t>コ</t>
    </rPh>
    <rPh sb="9" eb="11">
      <t>キャクスウ</t>
    </rPh>
    <phoneticPr fontId="3"/>
  </si>
  <si>
    <t>中国（含む香港）</t>
    <rPh sb="0" eb="2">
      <t>チュウゴク</t>
    </rPh>
    <rPh sb="3" eb="4">
      <t>フク</t>
    </rPh>
    <rPh sb="5" eb="7">
      <t>ホンコン</t>
    </rPh>
    <phoneticPr fontId="4"/>
  </si>
  <si>
    <t>－</t>
  </si>
  <si>
    <t>－</t>
    <phoneticPr fontId="3"/>
  </si>
  <si>
    <t>平成22年</t>
    <rPh sb="0" eb="2">
      <t>ヘイセイ</t>
    </rPh>
    <rPh sb="4" eb="5">
      <t>ネン</t>
    </rPh>
    <phoneticPr fontId="3"/>
  </si>
  <si>
    <t>平成22年1月～12月</t>
    <rPh sb="0" eb="2">
      <t>ヘイセイ</t>
    </rPh>
    <rPh sb="4" eb="5">
      <t>ネン</t>
    </rPh>
    <rPh sb="6" eb="7">
      <t>ガツ</t>
    </rPh>
    <rPh sb="10" eb="11">
      <t>ガツ</t>
    </rPh>
    <phoneticPr fontId="3"/>
  </si>
  <si>
    <t>資料）別府市外国人旅行者統計研究会、</t>
    <rPh sb="0" eb="2">
      <t>シリョウ</t>
    </rPh>
    <phoneticPr fontId="5"/>
  </si>
  <si>
    <t>　　　別府インターナショナルプラザ、</t>
    <phoneticPr fontId="3"/>
  </si>
  <si>
    <t>　　　大分県国際観光船誘致促進協議会</t>
    <phoneticPr fontId="3"/>
  </si>
  <si>
    <t>※ＨＰで掲載している観光動態要覧では、平成22年は年度データ（4月～翌年3月）であるが</t>
    <rPh sb="4" eb="6">
      <t>ケイサイ</t>
    </rPh>
    <rPh sb="10" eb="12">
      <t>カンコウ</t>
    </rPh>
    <rPh sb="12" eb="14">
      <t>ドウタイ</t>
    </rPh>
    <rPh sb="14" eb="16">
      <t>ヨウラン</t>
    </rPh>
    <rPh sb="19" eb="21">
      <t>ヘイセイ</t>
    </rPh>
    <rPh sb="23" eb="24">
      <t>ネン</t>
    </rPh>
    <rPh sb="25" eb="27">
      <t>ネンド</t>
    </rPh>
    <rPh sb="32" eb="33">
      <t>ガツ</t>
    </rPh>
    <rPh sb="34" eb="36">
      <t>ヨクネン</t>
    </rPh>
    <rPh sb="37" eb="38">
      <t>ガツ</t>
    </rPh>
    <phoneticPr fontId="3"/>
  </si>
  <si>
    <t>　エクセルファイルについては他のファイルとの整合性を図るため、暦年データ（1月～12月）としている</t>
    <rPh sb="14" eb="15">
      <t>タ</t>
    </rPh>
    <rPh sb="22" eb="25">
      <t>セイゴウセイ</t>
    </rPh>
    <rPh sb="26" eb="27">
      <t>ハカ</t>
    </rPh>
    <rPh sb="31" eb="33">
      <t>レキネン</t>
    </rPh>
    <rPh sb="38" eb="39">
      <t>ガツ</t>
    </rPh>
    <rPh sb="42" eb="43">
      <t>ガツ</t>
    </rPh>
    <phoneticPr fontId="3"/>
  </si>
  <si>
    <t>※本エクセルファイルの地域別宿泊者数は、平成28年の観光動態要覧で用いた4地域の振り分け方で行っており、</t>
    <rPh sb="1" eb="2">
      <t>ホン</t>
    </rPh>
    <rPh sb="11" eb="13">
      <t>チイキ</t>
    </rPh>
    <rPh sb="13" eb="14">
      <t>ベツ</t>
    </rPh>
    <rPh sb="14" eb="17">
      <t>シュクハクシャ</t>
    </rPh>
    <rPh sb="17" eb="18">
      <t>スウ</t>
    </rPh>
    <rPh sb="20" eb="22">
      <t>ヘイセイ</t>
    </rPh>
    <rPh sb="24" eb="25">
      <t>ネン</t>
    </rPh>
    <rPh sb="26" eb="28">
      <t>カンコウ</t>
    </rPh>
    <rPh sb="28" eb="30">
      <t>ドウタイ</t>
    </rPh>
    <rPh sb="30" eb="32">
      <t>ヨウラン</t>
    </rPh>
    <rPh sb="33" eb="34">
      <t>モチ</t>
    </rPh>
    <rPh sb="37" eb="39">
      <t>チイキ</t>
    </rPh>
    <rPh sb="40" eb="41">
      <t>フ</t>
    </rPh>
    <rPh sb="42" eb="43">
      <t>ワ</t>
    </rPh>
    <rPh sb="44" eb="45">
      <t>カタ</t>
    </rPh>
    <rPh sb="46" eb="47">
      <t>オコナ</t>
    </rPh>
    <phoneticPr fontId="3"/>
  </si>
  <si>
    <t>※他の年のデータと統一するため、平成22年の観光動態要覧における</t>
    <rPh sb="1" eb="2">
      <t>タ</t>
    </rPh>
    <rPh sb="3" eb="4">
      <t>トシ</t>
    </rPh>
    <rPh sb="9" eb="11">
      <t>トウイツ</t>
    </rPh>
    <rPh sb="16" eb="18">
      <t>ヘイセイ</t>
    </rPh>
    <rPh sb="20" eb="21">
      <t>ネン</t>
    </rPh>
    <rPh sb="22" eb="24">
      <t>カンコウ</t>
    </rPh>
    <rPh sb="24" eb="26">
      <t>ドウタイ</t>
    </rPh>
    <rPh sb="26" eb="28">
      <t>ヨウラン</t>
    </rPh>
    <phoneticPr fontId="3"/>
  </si>
  <si>
    <t>　外国人観光客数とは国名の仕分けが異なっている</t>
    <rPh sb="1" eb="3">
      <t>ガイコク</t>
    </rPh>
    <rPh sb="3" eb="4">
      <t>ジン</t>
    </rPh>
    <rPh sb="4" eb="7">
      <t>カンコウキャク</t>
    </rPh>
    <rPh sb="7" eb="8">
      <t>スウ</t>
    </rPh>
    <phoneticPr fontId="3"/>
  </si>
  <si>
    <t>　平成22年については総数のみとなる</t>
    <rPh sb="1" eb="3">
      <t>ヘイセイ</t>
    </rPh>
    <rPh sb="5" eb="6">
      <t>ネン</t>
    </rPh>
    <rPh sb="11" eb="13">
      <t>ソウスウ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</si>
</sst>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8" fontId="6" fillId="3" borderId="1" xfId="1" applyFont="1" applyFill="1" applyBorder="1">
      <alignment vertical="center"/>
    </xf>
    <xf numFmtId="38" fontId="7" fillId="3" borderId="0" xfId="0" applyNumberFormat="1" applyFont="1" applyFill="1">
      <alignment vertical="center"/>
    </xf>
    <xf numFmtId="38" fontId="6" fillId="3" borderId="0" xfId="0" applyNumberFormat="1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8" fontId="6" fillId="3" borderId="7" xfId="1" applyFont="1" applyFill="1" applyBorder="1">
      <alignment vertical="center"/>
    </xf>
    <xf numFmtId="38" fontId="6" fillId="3" borderId="8" xfId="1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38" fontId="6" fillId="3" borderId="3" xfId="1" applyFont="1" applyFill="1" applyBorder="1">
      <alignment vertical="center"/>
    </xf>
    <xf numFmtId="38" fontId="6" fillId="3" borderId="9" xfId="1" applyFont="1" applyFill="1" applyBorder="1">
      <alignment vertical="center"/>
    </xf>
    <xf numFmtId="38" fontId="6" fillId="3" borderId="5" xfId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38" fontId="6" fillId="3" borderId="4" xfId="1" applyFont="1" applyFill="1" applyBorder="1">
      <alignment vertical="center"/>
    </xf>
    <xf numFmtId="38" fontId="6" fillId="3" borderId="11" xfId="1" applyFont="1" applyFill="1" applyBorder="1">
      <alignment vertical="center"/>
    </xf>
    <xf numFmtId="38" fontId="6" fillId="3" borderId="12" xfId="1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38" fontId="6" fillId="3" borderId="2" xfId="1" applyFont="1" applyFill="1" applyBorder="1">
      <alignment vertical="center"/>
    </xf>
    <xf numFmtId="38" fontId="8" fillId="3" borderId="1" xfId="1" applyFont="1" applyFill="1" applyBorder="1">
      <alignment vertical="center"/>
    </xf>
    <xf numFmtId="38" fontId="6" fillId="3" borderId="0" xfId="1" applyFont="1" applyFill="1">
      <alignment vertical="center"/>
    </xf>
    <xf numFmtId="0" fontId="6" fillId="3" borderId="0" xfId="0" applyFont="1" applyFill="1" applyAlignment="1">
      <alignment vertical="center" wrapText="1"/>
    </xf>
    <xf numFmtId="38" fontId="8" fillId="3" borderId="0" xfId="2" applyFont="1" applyFill="1" applyBorder="1" applyAlignment="1">
      <alignment horizontal="distributed" vertical="center" shrinkToFit="1"/>
    </xf>
    <xf numFmtId="38" fontId="8" fillId="3" borderId="0" xfId="2" applyFont="1" applyFill="1" applyBorder="1" applyAlignment="1">
      <alignment vertical="center"/>
    </xf>
    <xf numFmtId="176" fontId="8" fillId="3" borderId="0" xfId="2" applyNumberFormat="1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horizontal="distributed" vertical="center" shrinkToFit="1"/>
    </xf>
    <xf numFmtId="38" fontId="8" fillId="2" borderId="1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 shrinkToFit="1"/>
    </xf>
    <xf numFmtId="38" fontId="8" fillId="3" borderId="1" xfId="2" applyFont="1" applyFill="1" applyBorder="1" applyAlignment="1">
      <alignment horizontal="right" vertical="center"/>
    </xf>
    <xf numFmtId="38" fontId="8" fillId="3" borderId="0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distributed" vertical="center"/>
    </xf>
    <xf numFmtId="38" fontId="8" fillId="4" borderId="1" xfId="2" applyFont="1" applyFill="1" applyBorder="1" applyAlignment="1">
      <alignment horizontal="center" vertical="center"/>
    </xf>
    <xf numFmtId="38" fontId="8" fillId="4" borderId="1" xfId="2" applyFont="1" applyFill="1" applyBorder="1" applyAlignment="1">
      <alignment horizontal="right" vertical="center"/>
    </xf>
    <xf numFmtId="38" fontId="8" fillId="3" borderId="8" xfId="2" applyFont="1" applyFill="1" applyBorder="1" applyAlignment="1">
      <alignment horizontal="right" vertical="center"/>
    </xf>
    <xf numFmtId="38" fontId="6" fillId="3" borderId="0" xfId="1" applyFont="1" applyFill="1" applyAlignment="1">
      <alignment horizontal="center" vertical="center"/>
    </xf>
    <xf numFmtId="38" fontId="6" fillId="3" borderId="0" xfId="1" applyFont="1" applyFill="1" applyAlignment="1">
      <alignment horizontal="right"/>
    </xf>
    <xf numFmtId="38" fontId="6" fillId="4" borderId="1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right" vertical="center"/>
    </xf>
    <xf numFmtId="38" fontId="6" fillId="4" borderId="8" xfId="1" applyFont="1" applyFill="1" applyBorder="1" applyAlignment="1">
      <alignment horizontal="center" vertical="center"/>
    </xf>
    <xf numFmtId="38" fontId="6" fillId="3" borderId="9" xfId="1" applyFont="1" applyFill="1" applyBorder="1" applyAlignment="1">
      <alignment horizontal="right" vertical="center"/>
    </xf>
    <xf numFmtId="38" fontId="6" fillId="4" borderId="7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right" vertical="center"/>
    </xf>
    <xf numFmtId="176" fontId="6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vertical="center"/>
    </xf>
    <xf numFmtId="38" fontId="6" fillId="3" borderId="0" xfId="1" applyFont="1" applyFill="1" applyAlignment="1">
      <alignment horizontal="right" vertical="center"/>
    </xf>
    <xf numFmtId="176" fontId="7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horizontal="left" vertical="center"/>
    </xf>
    <xf numFmtId="38" fontId="8" fillId="2" borderId="7" xfId="2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38" fontId="8" fillId="3" borderId="0" xfId="2" applyFont="1" applyFill="1" applyAlignment="1">
      <alignment vertical="center"/>
    </xf>
    <xf numFmtId="38" fontId="8" fillId="3" borderId="0" xfId="2" applyFont="1" applyFill="1" applyAlignment="1">
      <alignment horizontal="right" vertical="center"/>
    </xf>
    <xf numFmtId="38" fontId="8" fillId="3" borderId="0" xfId="2" applyFont="1" applyFill="1" applyAlignment="1">
      <alignment horizontal="center" vertical="center"/>
    </xf>
    <xf numFmtId="38" fontId="6" fillId="3" borderId="0" xfId="0" applyNumberFormat="1" applyFont="1" applyFill="1" applyAlignment="1">
      <alignment vertical="center"/>
    </xf>
    <xf numFmtId="38" fontId="8" fillId="2" borderId="1" xfId="2" applyFont="1" applyFill="1" applyBorder="1" applyAlignment="1">
      <alignment horizontal="right" vertical="center"/>
    </xf>
    <xf numFmtId="38" fontId="6" fillId="4" borderId="4" xfId="1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horizontal="right" vertical="center"/>
    </xf>
    <xf numFmtId="38" fontId="6" fillId="3" borderId="11" xfId="1" applyFont="1" applyFill="1" applyBorder="1" applyAlignment="1">
      <alignment horizontal="right" vertical="center"/>
    </xf>
    <xf numFmtId="38" fontId="6" fillId="3" borderId="12" xfId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/>
    </xf>
    <xf numFmtId="38" fontId="8" fillId="2" borderId="6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8" fillId="2" borderId="7" xfId="2" applyFont="1" applyFill="1" applyBorder="1" applyAlignment="1">
      <alignment horizontal="center" vertical="center"/>
    </xf>
    <xf numFmtId="38" fontId="8" fillId="2" borderId="14" xfId="2" applyFont="1" applyFill="1" applyBorder="1" applyAlignment="1">
      <alignment horizontal="right" vertical="center"/>
    </xf>
    <xf numFmtId="38" fontId="8" fillId="2" borderId="7" xfId="2" applyFont="1" applyFill="1" applyBorder="1" applyAlignment="1">
      <alignment horizontal="right" vertical="center"/>
    </xf>
    <xf numFmtId="38" fontId="8" fillId="2" borderId="8" xfId="2" applyFont="1" applyFill="1" applyBorder="1" applyAlignment="1">
      <alignment horizontal="center" vertical="center"/>
    </xf>
    <xf numFmtId="38" fontId="6" fillId="3" borderId="0" xfId="1" applyFont="1" applyFill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5"/>
  <sheetViews>
    <sheetView tabSelected="1" zoomScaleNormal="100" workbookViewId="0">
      <selection activeCell="B14" sqref="B14:B15"/>
    </sheetView>
  </sheetViews>
  <sheetFormatPr defaultRowHeight="22.5" customHeight="1" x14ac:dyDescent="0.4"/>
  <cols>
    <col min="1" max="1" width="9" style="2"/>
    <col min="2" max="2" width="10.875" style="1" customWidth="1"/>
    <col min="3" max="3" width="12.625" style="2" customWidth="1"/>
    <col min="4" max="7" width="15.875" style="2" customWidth="1"/>
    <col min="8" max="8" width="16" style="2" customWidth="1"/>
    <col min="9" max="10" width="9" style="2"/>
    <col min="11" max="11" width="11.75" style="2" bestFit="1" customWidth="1"/>
    <col min="12" max="12" width="9" style="2"/>
    <col min="13" max="13" width="10.625" style="2" bestFit="1" customWidth="1"/>
    <col min="14" max="18" width="10.75" style="2" bestFit="1" customWidth="1"/>
    <col min="19" max="16384" width="9" style="2"/>
  </cols>
  <sheetData>
    <row r="2" spans="2:11" ht="22.5" customHeight="1" x14ac:dyDescent="0.4">
      <c r="B2" s="3" t="s">
        <v>74</v>
      </c>
    </row>
    <row r="3" spans="2:11" ht="22.5" customHeight="1" x14ac:dyDescent="0.4">
      <c r="B3" s="1" t="s">
        <v>83</v>
      </c>
      <c r="H3" s="4" t="s">
        <v>0</v>
      </c>
    </row>
    <row r="4" spans="2:11" ht="22.5" customHeight="1" x14ac:dyDescent="0.4">
      <c r="B4" s="69"/>
      <c r="C4" s="69"/>
      <c r="D4" s="5" t="s">
        <v>58</v>
      </c>
      <c r="E4" s="5" t="s">
        <v>59</v>
      </c>
      <c r="F4" s="5" t="s">
        <v>56</v>
      </c>
      <c r="G4" s="13" t="s">
        <v>60</v>
      </c>
      <c r="H4" s="17" t="s">
        <v>13</v>
      </c>
    </row>
    <row r="5" spans="2:11" ht="22.5" customHeight="1" x14ac:dyDescent="0.4">
      <c r="B5" s="69" t="s">
        <v>61</v>
      </c>
      <c r="C5" s="5" t="s">
        <v>62</v>
      </c>
      <c r="D5" s="6">
        <v>1401295</v>
      </c>
      <c r="E5" s="6">
        <v>1379501</v>
      </c>
      <c r="F5" s="6">
        <v>1681890</v>
      </c>
      <c r="G5" s="14">
        <v>1341570</v>
      </c>
      <c r="H5" s="18">
        <f>SUM(D5:G5)</f>
        <v>5804256</v>
      </c>
      <c r="J5" s="7"/>
      <c r="K5" s="8"/>
    </row>
    <row r="6" spans="2:11" ht="22.5" customHeight="1" x14ac:dyDescent="0.4">
      <c r="B6" s="69"/>
      <c r="C6" s="5" t="s">
        <v>63</v>
      </c>
      <c r="D6" s="6">
        <v>1645</v>
      </c>
      <c r="E6" s="6">
        <v>14670</v>
      </c>
      <c r="F6" s="6">
        <v>6148</v>
      </c>
      <c r="G6" s="14">
        <v>8493</v>
      </c>
      <c r="H6" s="18">
        <f>SUM(D6:G6)</f>
        <v>30956</v>
      </c>
      <c r="J6" s="7"/>
      <c r="K6" s="8"/>
    </row>
    <row r="7" spans="2:11" ht="22.5" customHeight="1" x14ac:dyDescent="0.4">
      <c r="B7" s="69"/>
      <c r="C7" s="5" t="s">
        <v>66</v>
      </c>
      <c r="D7" s="6">
        <v>1402940</v>
      </c>
      <c r="E7" s="6">
        <v>1394171</v>
      </c>
      <c r="F7" s="6">
        <v>1688038</v>
      </c>
      <c r="G7" s="14">
        <v>1350063</v>
      </c>
      <c r="H7" s="18">
        <f t="shared" ref="H7:H13" si="0">SUM(D7:G7)</f>
        <v>5835212</v>
      </c>
      <c r="J7" s="7"/>
      <c r="K7" s="8"/>
    </row>
    <row r="8" spans="2:11" ht="22.5" customHeight="1" x14ac:dyDescent="0.4">
      <c r="B8" s="69" t="s">
        <v>65</v>
      </c>
      <c r="C8" s="5" t="s">
        <v>62</v>
      </c>
      <c r="D8" s="6">
        <v>533355</v>
      </c>
      <c r="E8" s="6">
        <v>502582</v>
      </c>
      <c r="F8" s="6">
        <v>606176</v>
      </c>
      <c r="G8" s="14">
        <v>617962</v>
      </c>
      <c r="H8" s="18">
        <f t="shared" si="0"/>
        <v>2260075</v>
      </c>
    </row>
    <row r="9" spans="2:11" ht="22.5" customHeight="1" x14ac:dyDescent="0.4">
      <c r="B9" s="69"/>
      <c r="C9" s="5" t="s">
        <v>63</v>
      </c>
      <c r="D9" s="6">
        <v>1489</v>
      </c>
      <c r="E9" s="6">
        <v>1424</v>
      </c>
      <c r="F9" s="6">
        <v>2448</v>
      </c>
      <c r="G9" s="14">
        <v>2402</v>
      </c>
      <c r="H9" s="18">
        <f t="shared" si="0"/>
        <v>7763</v>
      </c>
    </row>
    <row r="10" spans="2:11" ht="22.5" customHeight="1" thickBot="1" x14ac:dyDescent="0.45">
      <c r="B10" s="70"/>
      <c r="C10" s="9" t="s">
        <v>66</v>
      </c>
      <c r="D10" s="12">
        <v>534844</v>
      </c>
      <c r="E10" s="12">
        <v>504006</v>
      </c>
      <c r="F10" s="12">
        <v>608624</v>
      </c>
      <c r="G10" s="15">
        <v>620364</v>
      </c>
      <c r="H10" s="19">
        <f t="shared" si="0"/>
        <v>2267838</v>
      </c>
    </row>
    <row r="11" spans="2:11" ht="22.5" customHeight="1" thickTop="1" x14ac:dyDescent="0.4">
      <c r="B11" s="68" t="s">
        <v>67</v>
      </c>
      <c r="C11" s="10" t="s">
        <v>62</v>
      </c>
      <c r="D11" s="11">
        <f t="shared" ref="D11:G12" si="1">D5+D8</f>
        <v>1934650</v>
      </c>
      <c r="E11" s="11">
        <f t="shared" si="1"/>
        <v>1882083</v>
      </c>
      <c r="F11" s="11">
        <f t="shared" si="1"/>
        <v>2288066</v>
      </c>
      <c r="G11" s="16">
        <f t="shared" si="1"/>
        <v>1959532</v>
      </c>
      <c r="H11" s="20">
        <f t="shared" si="0"/>
        <v>8064331</v>
      </c>
    </row>
    <row r="12" spans="2:11" ht="22.5" customHeight="1" x14ac:dyDescent="0.4">
      <c r="B12" s="69"/>
      <c r="C12" s="5" t="s">
        <v>63</v>
      </c>
      <c r="D12" s="6">
        <f t="shared" si="1"/>
        <v>3134</v>
      </c>
      <c r="E12" s="6">
        <f t="shared" si="1"/>
        <v>16094</v>
      </c>
      <c r="F12" s="6">
        <f t="shared" si="1"/>
        <v>8596</v>
      </c>
      <c r="G12" s="14">
        <f t="shared" si="1"/>
        <v>10895</v>
      </c>
      <c r="H12" s="18">
        <f t="shared" si="0"/>
        <v>38719</v>
      </c>
    </row>
    <row r="13" spans="2:11" ht="22.5" customHeight="1" x14ac:dyDescent="0.4">
      <c r="B13" s="69"/>
      <c r="C13" s="5" t="s">
        <v>64</v>
      </c>
      <c r="D13" s="6">
        <f>D11+D12</f>
        <v>1937784</v>
      </c>
      <c r="E13" s="6">
        <f t="shared" ref="E13:G13" si="2">E11+E12</f>
        <v>1898177</v>
      </c>
      <c r="F13" s="6">
        <f t="shared" si="2"/>
        <v>2296662</v>
      </c>
      <c r="G13" s="14">
        <f t="shared" si="2"/>
        <v>1970427</v>
      </c>
      <c r="H13" s="18">
        <f t="shared" si="0"/>
        <v>8103050</v>
      </c>
    </row>
    <row r="14" spans="2:11" ht="22.5" customHeight="1" x14ac:dyDescent="0.4">
      <c r="B14" s="3" t="s">
        <v>88</v>
      </c>
    </row>
    <row r="15" spans="2:11" ht="22.5" customHeight="1" x14ac:dyDescent="0.4">
      <c r="B15" s="3" t="s">
        <v>89</v>
      </c>
    </row>
  </sheetData>
  <mergeCells count="4">
    <mergeCell ref="B11:B13"/>
    <mergeCell ref="B5:B7"/>
    <mergeCell ref="B8:B10"/>
    <mergeCell ref="B4:C4"/>
  </mergeCells>
  <phoneticPr fontId="3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topLeftCell="A19" zoomScaleNormal="100" workbookViewId="0">
      <selection activeCell="B36" sqref="B36:B37"/>
    </sheetView>
  </sheetViews>
  <sheetFormatPr defaultRowHeight="22.5" customHeight="1" x14ac:dyDescent="0.4"/>
  <cols>
    <col min="1" max="2" width="9" style="58"/>
    <col min="3" max="3" width="18" style="1" bestFit="1" customWidth="1"/>
    <col min="4" max="6" width="8.875" style="58" customWidth="1"/>
    <col min="7" max="16384" width="9" style="58"/>
  </cols>
  <sheetData>
    <row r="2" spans="2:8" ht="22.5" customHeight="1" x14ac:dyDescent="0.4">
      <c r="B2" s="3" t="s">
        <v>75</v>
      </c>
      <c r="E2" s="21"/>
      <c r="F2" s="21"/>
      <c r="G2" s="21"/>
      <c r="H2" s="21"/>
    </row>
    <row r="3" spans="2:8" s="59" customFormat="1" ht="22.5" customHeight="1" x14ac:dyDescent="0.4">
      <c r="B3" s="59" t="s">
        <v>83</v>
      </c>
      <c r="E3" s="29"/>
      <c r="F3" s="60" t="s">
        <v>43</v>
      </c>
      <c r="G3" s="28"/>
      <c r="H3" s="29"/>
    </row>
    <row r="4" spans="2:8" s="59" customFormat="1" ht="22.5" customHeight="1" x14ac:dyDescent="0.4">
      <c r="B4" s="71" t="s">
        <v>14</v>
      </c>
      <c r="C4" s="71" t="s">
        <v>42</v>
      </c>
      <c r="D4" s="72" t="s">
        <v>78</v>
      </c>
      <c r="E4" s="71"/>
      <c r="F4" s="71"/>
      <c r="G4" s="31"/>
      <c r="H4" s="29"/>
    </row>
    <row r="5" spans="2:8" s="59" customFormat="1" ht="22.5" customHeight="1" x14ac:dyDescent="0.4">
      <c r="B5" s="71"/>
      <c r="C5" s="71"/>
      <c r="D5" s="53"/>
      <c r="E5" s="33" t="s">
        <v>17</v>
      </c>
      <c r="F5" s="33" t="s">
        <v>18</v>
      </c>
      <c r="G5" s="28"/>
      <c r="H5" s="29"/>
    </row>
    <row r="6" spans="2:8" s="59" customFormat="1" ht="22.5" customHeight="1" x14ac:dyDescent="0.4">
      <c r="B6" s="71" t="s">
        <v>20</v>
      </c>
      <c r="C6" s="32" t="s">
        <v>21</v>
      </c>
      <c r="D6" s="34">
        <v>220344</v>
      </c>
      <c r="E6" s="34">
        <v>8375</v>
      </c>
      <c r="F6" s="34">
        <v>211969</v>
      </c>
      <c r="G6" s="28"/>
      <c r="H6" s="29"/>
    </row>
    <row r="7" spans="2:8" s="59" customFormat="1" ht="22.5" customHeight="1" x14ac:dyDescent="0.4">
      <c r="B7" s="71"/>
      <c r="C7" s="32" t="s">
        <v>23</v>
      </c>
      <c r="D7" s="34">
        <v>13645</v>
      </c>
      <c r="E7" s="34">
        <v>440</v>
      </c>
      <c r="F7" s="34">
        <v>13205</v>
      </c>
      <c r="G7" s="28"/>
      <c r="H7" s="29"/>
    </row>
    <row r="8" spans="2:8" s="59" customFormat="1" ht="22.5" customHeight="1" x14ac:dyDescent="0.4">
      <c r="B8" s="71"/>
      <c r="C8" s="32" t="s">
        <v>80</v>
      </c>
      <c r="D8" s="34">
        <v>8447</v>
      </c>
      <c r="E8" s="34">
        <v>1635</v>
      </c>
      <c r="F8" s="34">
        <v>6812</v>
      </c>
      <c r="G8" s="28"/>
      <c r="H8" s="29"/>
    </row>
    <row r="9" spans="2:8" s="59" customFormat="1" ht="22.5" customHeight="1" x14ac:dyDescent="0.4">
      <c r="B9" s="71"/>
      <c r="C9" s="32" t="s">
        <v>15</v>
      </c>
      <c r="D9" s="34">
        <v>5759</v>
      </c>
      <c r="E9" s="34">
        <v>1025</v>
      </c>
      <c r="F9" s="34">
        <v>4734</v>
      </c>
      <c r="G9" s="30"/>
      <c r="H9" s="29"/>
    </row>
    <row r="10" spans="2:8" s="59" customFormat="1" ht="22.5" customHeight="1" x14ac:dyDescent="0.4">
      <c r="B10" s="71"/>
      <c r="C10" s="32" t="s">
        <v>16</v>
      </c>
      <c r="D10" s="34">
        <v>3435</v>
      </c>
      <c r="E10" s="34">
        <v>805</v>
      </c>
      <c r="F10" s="34">
        <v>2630</v>
      </c>
      <c r="G10" s="29"/>
      <c r="H10" s="29"/>
    </row>
    <row r="11" spans="2:8" s="59" customFormat="1" ht="22.5" customHeight="1" x14ac:dyDescent="0.4">
      <c r="B11" s="71"/>
      <c r="C11" s="32" t="s">
        <v>25</v>
      </c>
      <c r="D11" s="34">
        <v>968</v>
      </c>
      <c r="E11" s="34">
        <v>129</v>
      </c>
      <c r="F11" s="34">
        <v>839</v>
      </c>
      <c r="G11" s="29"/>
      <c r="H11" s="29"/>
    </row>
    <row r="12" spans="2:8" s="59" customFormat="1" ht="22.5" customHeight="1" x14ac:dyDescent="0.4">
      <c r="B12" s="71"/>
      <c r="C12" s="32" t="s">
        <v>26</v>
      </c>
      <c r="D12" s="34">
        <v>565</v>
      </c>
      <c r="E12" s="34">
        <v>147</v>
      </c>
      <c r="F12" s="34">
        <v>418</v>
      </c>
      <c r="G12" s="29"/>
      <c r="H12" s="29"/>
    </row>
    <row r="13" spans="2:8" s="59" customFormat="1" ht="22.5" customHeight="1" x14ac:dyDescent="0.4">
      <c r="B13" s="71"/>
      <c r="C13" s="32" t="s">
        <v>27</v>
      </c>
      <c r="D13" s="34">
        <v>173</v>
      </c>
      <c r="E13" s="34">
        <v>31</v>
      </c>
      <c r="F13" s="34">
        <v>142</v>
      </c>
      <c r="G13" s="35"/>
      <c r="H13" s="35"/>
    </row>
    <row r="14" spans="2:8" s="59" customFormat="1" ht="22.5" customHeight="1" x14ac:dyDescent="0.4">
      <c r="B14" s="71"/>
      <c r="C14" s="32" t="s">
        <v>28</v>
      </c>
      <c r="D14" s="34">
        <v>83</v>
      </c>
      <c r="E14" s="34">
        <v>70</v>
      </c>
      <c r="F14" s="34">
        <v>13</v>
      </c>
      <c r="G14" s="28"/>
      <c r="H14" s="29"/>
    </row>
    <row r="15" spans="2:8" s="59" customFormat="1" ht="22.5" customHeight="1" x14ac:dyDescent="0.4">
      <c r="B15" s="71"/>
      <c r="C15" s="32" t="s">
        <v>29</v>
      </c>
      <c r="D15" s="34">
        <v>640</v>
      </c>
      <c r="E15" s="34">
        <v>256</v>
      </c>
      <c r="F15" s="34">
        <v>384</v>
      </c>
      <c r="G15" s="28"/>
      <c r="H15" s="29"/>
    </row>
    <row r="16" spans="2:8" s="59" customFormat="1" ht="22.5" customHeight="1" x14ac:dyDescent="0.4">
      <c r="B16" s="71"/>
      <c r="C16" s="36" t="s">
        <v>30</v>
      </c>
      <c r="D16" s="63">
        <v>254059</v>
      </c>
      <c r="E16" s="63">
        <v>12913</v>
      </c>
      <c r="F16" s="63">
        <v>241146</v>
      </c>
      <c r="G16" s="28"/>
      <c r="H16" s="29"/>
    </row>
    <row r="17" spans="2:8" s="59" customFormat="1" ht="22.5" customHeight="1" x14ac:dyDescent="0.4">
      <c r="B17" s="71" t="s">
        <v>31</v>
      </c>
      <c r="C17" s="32" t="s">
        <v>19</v>
      </c>
      <c r="D17" s="34">
        <v>3905</v>
      </c>
      <c r="E17" s="34">
        <v>1473</v>
      </c>
      <c r="F17" s="34">
        <v>2432</v>
      </c>
      <c r="G17" s="28"/>
      <c r="H17" s="29"/>
    </row>
    <row r="18" spans="2:8" s="59" customFormat="1" ht="22.5" customHeight="1" x14ac:dyDescent="0.4">
      <c r="B18" s="71"/>
      <c r="C18" s="32" t="s">
        <v>32</v>
      </c>
      <c r="D18" s="34">
        <v>802</v>
      </c>
      <c r="E18" s="34">
        <v>542</v>
      </c>
      <c r="F18" s="34">
        <v>260</v>
      </c>
      <c r="G18" s="31"/>
      <c r="H18" s="29"/>
    </row>
    <row r="19" spans="2:8" s="59" customFormat="1" ht="22.5" customHeight="1" x14ac:dyDescent="0.4">
      <c r="B19" s="71"/>
      <c r="C19" s="36" t="s">
        <v>30</v>
      </c>
      <c r="D19" s="63">
        <v>4707</v>
      </c>
      <c r="E19" s="63">
        <v>2015</v>
      </c>
      <c r="F19" s="63">
        <v>2692</v>
      </c>
      <c r="G19" s="28"/>
      <c r="H19" s="29"/>
    </row>
    <row r="20" spans="2:8" s="59" customFormat="1" ht="22.5" customHeight="1" x14ac:dyDescent="0.4">
      <c r="B20" s="72" t="s">
        <v>33</v>
      </c>
      <c r="C20" s="32" t="s">
        <v>22</v>
      </c>
      <c r="D20" s="34">
        <v>2806</v>
      </c>
      <c r="E20" s="34">
        <v>1860</v>
      </c>
      <c r="F20" s="34">
        <v>946</v>
      </c>
      <c r="G20" s="28"/>
      <c r="H20" s="29"/>
    </row>
    <row r="21" spans="2:8" s="59" customFormat="1" ht="22.5" customHeight="1" x14ac:dyDescent="0.4">
      <c r="B21" s="73"/>
      <c r="C21" s="32" t="s">
        <v>34</v>
      </c>
      <c r="D21" s="34">
        <v>3698</v>
      </c>
      <c r="E21" s="34">
        <v>1546</v>
      </c>
      <c r="F21" s="34">
        <v>2152</v>
      </c>
      <c r="G21" s="28"/>
      <c r="H21" s="29"/>
    </row>
    <row r="22" spans="2:8" s="59" customFormat="1" ht="22.5" customHeight="1" x14ac:dyDescent="0.4">
      <c r="B22" s="73"/>
      <c r="C22" s="32" t="s">
        <v>35</v>
      </c>
      <c r="D22" s="34">
        <v>1148</v>
      </c>
      <c r="E22" s="34">
        <v>665</v>
      </c>
      <c r="F22" s="34">
        <v>483</v>
      </c>
      <c r="G22" s="28"/>
      <c r="H22" s="29"/>
    </row>
    <row r="23" spans="2:8" s="59" customFormat="1" ht="22.5" customHeight="1" x14ac:dyDescent="0.4">
      <c r="B23" s="73"/>
      <c r="C23" s="32" t="s">
        <v>36</v>
      </c>
      <c r="D23" s="34">
        <v>303</v>
      </c>
      <c r="E23" s="34">
        <v>101</v>
      </c>
      <c r="F23" s="34">
        <v>202</v>
      </c>
      <c r="G23" s="28"/>
      <c r="H23" s="29"/>
    </row>
    <row r="24" spans="2:8" s="59" customFormat="1" ht="22.5" customHeight="1" x14ac:dyDescent="0.4">
      <c r="B24" s="73"/>
      <c r="C24" s="32" t="s">
        <v>37</v>
      </c>
      <c r="D24" s="34">
        <v>1469</v>
      </c>
      <c r="E24" s="34">
        <v>1115</v>
      </c>
      <c r="F24" s="34">
        <v>354</v>
      </c>
      <c r="G24" s="29"/>
      <c r="H24" s="29"/>
    </row>
    <row r="25" spans="2:8" s="59" customFormat="1" ht="22.5" customHeight="1" x14ac:dyDescent="0.4">
      <c r="B25" s="73"/>
      <c r="C25" s="32" t="s">
        <v>38</v>
      </c>
      <c r="D25" s="34">
        <v>1249</v>
      </c>
      <c r="E25" s="34">
        <v>789</v>
      </c>
      <c r="F25" s="34">
        <v>460</v>
      </c>
      <c r="G25" s="29"/>
      <c r="H25" s="29"/>
    </row>
    <row r="26" spans="2:8" s="59" customFormat="1" ht="22.5" customHeight="1" x14ac:dyDescent="0.4">
      <c r="B26" s="74"/>
      <c r="C26" s="37" t="s">
        <v>68</v>
      </c>
      <c r="D26" s="38">
        <v>10673</v>
      </c>
      <c r="E26" s="38">
        <v>6076</v>
      </c>
      <c r="F26" s="38">
        <v>4597</v>
      </c>
      <c r="G26" s="29"/>
      <c r="H26" s="29"/>
    </row>
    <row r="27" spans="2:8" s="59" customFormat="1" ht="22.5" customHeight="1" x14ac:dyDescent="0.4">
      <c r="B27" s="32" t="s">
        <v>39</v>
      </c>
      <c r="C27" s="32" t="s">
        <v>24</v>
      </c>
      <c r="D27" s="34">
        <v>1683</v>
      </c>
      <c r="E27" s="34">
        <v>1000</v>
      </c>
      <c r="F27" s="34">
        <v>683</v>
      </c>
    </row>
    <row r="28" spans="2:8" s="59" customFormat="1" ht="22.5" customHeight="1" thickBot="1" x14ac:dyDescent="0.45">
      <c r="B28" s="77" t="s">
        <v>40</v>
      </c>
      <c r="C28" s="77"/>
      <c r="D28" s="39">
        <v>7654</v>
      </c>
      <c r="E28" s="39">
        <v>3831</v>
      </c>
      <c r="F28" s="39">
        <v>3823</v>
      </c>
      <c r="G28" s="29"/>
      <c r="H28" s="29"/>
    </row>
    <row r="29" spans="2:8" s="59" customFormat="1" ht="22.5" customHeight="1" thickTop="1" x14ac:dyDescent="0.4">
      <c r="B29" s="74" t="s">
        <v>41</v>
      </c>
      <c r="C29" s="74"/>
      <c r="D29" s="75">
        <f>D16+D19+D26+D27+D28</f>
        <v>278776</v>
      </c>
      <c r="E29" s="75">
        <f t="shared" ref="E29:F29" si="0">E16+E19+E26+E27+E28</f>
        <v>25835</v>
      </c>
      <c r="F29" s="75">
        <f t="shared" si="0"/>
        <v>252941</v>
      </c>
      <c r="G29" s="29"/>
      <c r="H29" s="29"/>
    </row>
    <row r="30" spans="2:8" s="61" customFormat="1" ht="22.5" customHeight="1" x14ac:dyDescent="0.4">
      <c r="B30" s="71"/>
      <c r="C30" s="71"/>
      <c r="D30" s="76"/>
      <c r="E30" s="76"/>
      <c r="F30" s="76"/>
      <c r="G30" s="35"/>
      <c r="H30" s="35"/>
    </row>
    <row r="31" spans="2:8" s="59" customFormat="1" ht="22.5" customHeight="1" x14ac:dyDescent="0.4">
      <c r="B31" s="59" t="s">
        <v>85</v>
      </c>
      <c r="E31" s="35"/>
      <c r="F31" s="28"/>
      <c r="G31" s="29"/>
      <c r="H31" s="30"/>
    </row>
    <row r="32" spans="2:8" ht="22.5" customHeight="1" x14ac:dyDescent="0.4">
      <c r="B32" s="58" t="s">
        <v>86</v>
      </c>
    </row>
    <row r="33" spans="2:6" ht="22.5" customHeight="1" x14ac:dyDescent="0.4">
      <c r="B33" s="58" t="s">
        <v>87</v>
      </c>
    </row>
    <row r="34" spans="2:6" ht="22.5" customHeight="1" x14ac:dyDescent="0.4">
      <c r="B34" s="58" t="s">
        <v>91</v>
      </c>
      <c r="D34" s="62"/>
      <c r="E34" s="62"/>
      <c r="F34" s="62"/>
    </row>
    <row r="35" spans="2:6" ht="22.5" customHeight="1" x14ac:dyDescent="0.4">
      <c r="B35" s="58" t="s">
        <v>92</v>
      </c>
    </row>
    <row r="36" spans="2:6" ht="22.5" customHeight="1" x14ac:dyDescent="0.4">
      <c r="B36" s="3" t="s">
        <v>88</v>
      </c>
    </row>
    <row r="37" spans="2:6" ht="22.5" customHeight="1" x14ac:dyDescent="0.4">
      <c r="B37" s="3" t="s">
        <v>89</v>
      </c>
    </row>
  </sheetData>
  <mergeCells count="11">
    <mergeCell ref="D29:D30"/>
    <mergeCell ref="E29:E30"/>
    <mergeCell ref="F29:F30"/>
    <mergeCell ref="B17:B19"/>
    <mergeCell ref="B28:C28"/>
    <mergeCell ref="B29:C30"/>
    <mergeCell ref="B6:B16"/>
    <mergeCell ref="D4:F4"/>
    <mergeCell ref="B4:B5"/>
    <mergeCell ref="C4:C5"/>
    <mergeCell ref="B20:B26"/>
  </mergeCells>
  <phoneticPr fontId="3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7"/>
  <sheetViews>
    <sheetView zoomScale="80" zoomScaleNormal="80" zoomScaleSheetLayoutView="100" workbookViewId="0">
      <selection activeCell="B13" sqref="B13"/>
    </sheetView>
  </sheetViews>
  <sheetFormatPr defaultRowHeight="22.5" customHeight="1" x14ac:dyDescent="0.4"/>
  <cols>
    <col min="1" max="1" width="9" style="40"/>
    <col min="2" max="2" width="20.625" style="40" customWidth="1"/>
    <col min="3" max="14" width="10.625" style="40" customWidth="1"/>
    <col min="15" max="15" width="14.625" style="40" customWidth="1"/>
    <col min="16" max="16384" width="9" style="40"/>
  </cols>
  <sheetData>
    <row r="2" spans="2:16" ht="22.5" customHeight="1" x14ac:dyDescent="0.15">
      <c r="B2" s="52" t="s">
        <v>76</v>
      </c>
      <c r="O2" s="41"/>
    </row>
    <row r="3" spans="2:16" ht="22.5" customHeight="1" x14ac:dyDescent="0.4">
      <c r="B3" s="52" t="s">
        <v>84</v>
      </c>
      <c r="O3" s="50" t="s">
        <v>0</v>
      </c>
    </row>
    <row r="4" spans="2:16" ht="22.5" customHeight="1" x14ac:dyDescent="0.4">
      <c r="B4" s="42"/>
      <c r="C4" s="54" t="s">
        <v>48</v>
      </c>
      <c r="D4" s="55" t="s">
        <v>49</v>
      </c>
      <c r="E4" s="54" t="s">
        <v>50</v>
      </c>
      <c r="F4" s="54" t="s">
        <v>44</v>
      </c>
      <c r="G4" s="55" t="s">
        <v>45</v>
      </c>
      <c r="H4" s="54" t="s">
        <v>46</v>
      </c>
      <c r="I4" s="54" t="s">
        <v>51</v>
      </c>
      <c r="J4" s="55" t="s">
        <v>52</v>
      </c>
      <c r="K4" s="54" t="s">
        <v>53</v>
      </c>
      <c r="L4" s="54" t="s">
        <v>47</v>
      </c>
      <c r="M4" s="55" t="s">
        <v>54</v>
      </c>
      <c r="N4" s="54" t="s">
        <v>55</v>
      </c>
      <c r="O4" s="64" t="s">
        <v>13</v>
      </c>
    </row>
    <row r="5" spans="2:16" ht="22.5" customHeight="1" x14ac:dyDescent="0.4">
      <c r="B5" s="42" t="s">
        <v>72</v>
      </c>
      <c r="C5" s="43" t="s">
        <v>82</v>
      </c>
      <c r="D5" s="43" t="s">
        <v>82</v>
      </c>
      <c r="E5" s="43" t="s">
        <v>82</v>
      </c>
      <c r="F5" s="43" t="s">
        <v>82</v>
      </c>
      <c r="G5" s="43" t="s">
        <v>82</v>
      </c>
      <c r="H5" s="43" t="s">
        <v>82</v>
      </c>
      <c r="I5" s="43" t="s">
        <v>82</v>
      </c>
      <c r="J5" s="43" t="s">
        <v>82</v>
      </c>
      <c r="K5" s="43" t="s">
        <v>82</v>
      </c>
      <c r="L5" s="43" t="s">
        <v>82</v>
      </c>
      <c r="M5" s="43" t="s">
        <v>82</v>
      </c>
      <c r="N5" s="43" t="s">
        <v>82</v>
      </c>
      <c r="O5" s="65" t="s">
        <v>81</v>
      </c>
    </row>
    <row r="6" spans="2:16" ht="22.5" customHeight="1" x14ac:dyDescent="0.4">
      <c r="B6" s="42" t="s">
        <v>69</v>
      </c>
      <c r="C6" s="43" t="s">
        <v>82</v>
      </c>
      <c r="D6" s="43" t="s">
        <v>82</v>
      </c>
      <c r="E6" s="43" t="s">
        <v>82</v>
      </c>
      <c r="F6" s="43" t="s">
        <v>82</v>
      </c>
      <c r="G6" s="43" t="s">
        <v>82</v>
      </c>
      <c r="H6" s="43" t="s">
        <v>82</v>
      </c>
      <c r="I6" s="43" t="s">
        <v>82</v>
      </c>
      <c r="J6" s="43" t="s">
        <v>82</v>
      </c>
      <c r="K6" s="43" t="s">
        <v>82</v>
      </c>
      <c r="L6" s="43" t="s">
        <v>82</v>
      </c>
      <c r="M6" s="43" t="s">
        <v>82</v>
      </c>
      <c r="N6" s="43" t="s">
        <v>82</v>
      </c>
      <c r="O6" s="65" t="s">
        <v>81</v>
      </c>
    </row>
    <row r="7" spans="2:16" ht="22.5" customHeight="1" x14ac:dyDescent="0.4">
      <c r="B7" s="42" t="s">
        <v>70</v>
      </c>
      <c r="C7" s="43" t="s">
        <v>82</v>
      </c>
      <c r="D7" s="43" t="s">
        <v>82</v>
      </c>
      <c r="E7" s="43" t="s">
        <v>82</v>
      </c>
      <c r="F7" s="43" t="s">
        <v>82</v>
      </c>
      <c r="G7" s="43" t="s">
        <v>82</v>
      </c>
      <c r="H7" s="43" t="s">
        <v>82</v>
      </c>
      <c r="I7" s="43" t="s">
        <v>82</v>
      </c>
      <c r="J7" s="43" t="s">
        <v>82</v>
      </c>
      <c r="K7" s="43" t="s">
        <v>82</v>
      </c>
      <c r="L7" s="43" t="s">
        <v>82</v>
      </c>
      <c r="M7" s="43" t="s">
        <v>82</v>
      </c>
      <c r="N7" s="43" t="s">
        <v>82</v>
      </c>
      <c r="O7" s="65" t="s">
        <v>81</v>
      </c>
    </row>
    <row r="8" spans="2:16" ht="22.5" customHeight="1" thickBot="1" x14ac:dyDescent="0.45">
      <c r="B8" s="44" t="s">
        <v>71</v>
      </c>
      <c r="C8" s="45" t="s">
        <v>81</v>
      </c>
      <c r="D8" s="45" t="s">
        <v>81</v>
      </c>
      <c r="E8" s="45" t="s">
        <v>81</v>
      </c>
      <c r="F8" s="45" t="s">
        <v>81</v>
      </c>
      <c r="G8" s="45" t="s">
        <v>81</v>
      </c>
      <c r="H8" s="45" t="s">
        <v>81</v>
      </c>
      <c r="I8" s="45" t="s">
        <v>81</v>
      </c>
      <c r="J8" s="45" t="s">
        <v>81</v>
      </c>
      <c r="K8" s="45" t="s">
        <v>81</v>
      </c>
      <c r="L8" s="45" t="s">
        <v>81</v>
      </c>
      <c r="M8" s="45" t="s">
        <v>81</v>
      </c>
      <c r="N8" s="45" t="s">
        <v>81</v>
      </c>
      <c r="O8" s="66" t="s">
        <v>81</v>
      </c>
    </row>
    <row r="9" spans="2:16" ht="22.5" customHeight="1" thickTop="1" x14ac:dyDescent="0.4">
      <c r="B9" s="46" t="s">
        <v>57</v>
      </c>
      <c r="C9" s="47" t="s">
        <v>81</v>
      </c>
      <c r="D9" s="47" t="s">
        <v>81</v>
      </c>
      <c r="E9" s="47" t="s">
        <v>81</v>
      </c>
      <c r="F9" s="47" t="s">
        <v>81</v>
      </c>
      <c r="G9" s="47" t="s">
        <v>81</v>
      </c>
      <c r="H9" s="47" t="s">
        <v>81</v>
      </c>
      <c r="I9" s="47" t="s">
        <v>81</v>
      </c>
      <c r="J9" s="47" t="s">
        <v>81</v>
      </c>
      <c r="K9" s="47" t="s">
        <v>81</v>
      </c>
      <c r="L9" s="47" t="s">
        <v>81</v>
      </c>
      <c r="M9" s="47" t="s">
        <v>81</v>
      </c>
      <c r="N9" s="47" t="s">
        <v>81</v>
      </c>
      <c r="O9" s="67">
        <v>2267838</v>
      </c>
      <c r="P9" s="48"/>
    </row>
    <row r="10" spans="2:16" ht="22.5" customHeight="1" x14ac:dyDescent="0.4">
      <c r="B10" s="42" t="s">
        <v>73</v>
      </c>
      <c r="C10" s="43">
        <v>25560</v>
      </c>
      <c r="D10" s="43">
        <v>18513</v>
      </c>
      <c r="E10" s="43">
        <v>23213</v>
      </c>
      <c r="F10" s="43">
        <v>27089</v>
      </c>
      <c r="G10" s="43">
        <v>22950</v>
      </c>
      <c r="H10" s="43">
        <v>19567</v>
      </c>
      <c r="I10" s="43">
        <v>20349</v>
      </c>
      <c r="J10" s="43">
        <v>22532</v>
      </c>
      <c r="K10" s="43">
        <v>17237</v>
      </c>
      <c r="L10" s="43">
        <v>21052</v>
      </c>
      <c r="M10" s="43">
        <v>16191</v>
      </c>
      <c r="N10" s="43">
        <v>18661</v>
      </c>
      <c r="O10" s="65">
        <f>C10+D10+E10+I10+J10+K10+H10+G10+F10+L10+M10+N10</f>
        <v>252914</v>
      </c>
    </row>
    <row r="11" spans="2:16" ht="22.5" customHeight="1" x14ac:dyDescent="0.4">
      <c r="B11" s="52" t="s">
        <v>90</v>
      </c>
    </row>
    <row r="12" spans="2:16" ht="22.5" customHeight="1" x14ac:dyDescent="0.4">
      <c r="B12" s="52" t="s">
        <v>93</v>
      </c>
    </row>
    <row r="13" spans="2:16" ht="22.5" customHeight="1" x14ac:dyDescent="0.4">
      <c r="B13" s="3" t="s">
        <v>88</v>
      </c>
    </row>
    <row r="14" spans="2:16" ht="22.5" customHeight="1" x14ac:dyDescent="0.4">
      <c r="B14" s="3" t="s">
        <v>89</v>
      </c>
      <c r="P14" s="49"/>
    </row>
    <row r="16" spans="2:16" ht="22.5" customHeight="1" x14ac:dyDescent="0.4">
      <c r="O16" s="51"/>
    </row>
    <row r="17" spans="2:15" ht="22.5" customHeight="1" x14ac:dyDescent="0.4">
      <c r="O17" s="51"/>
    </row>
    <row r="29" spans="2:15" ht="22.5" customHeight="1" x14ac:dyDescent="0.4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1" spans="2:15" ht="22.5" customHeight="1" x14ac:dyDescent="0.4">
      <c r="B31" s="52"/>
    </row>
    <row r="32" spans="2:15" ht="22.5" customHeight="1" x14ac:dyDescent="0.4">
      <c r="B32" s="52"/>
    </row>
    <row r="33" spans="2:2" ht="22.5" customHeight="1" x14ac:dyDescent="0.4">
      <c r="B33" s="52"/>
    </row>
    <row r="34" spans="2:2" ht="22.5" customHeight="1" x14ac:dyDescent="0.4">
      <c r="B34" s="52"/>
    </row>
    <row r="35" spans="2:2" ht="22.5" customHeight="1" x14ac:dyDescent="0.4">
      <c r="B35" s="52"/>
    </row>
    <row r="36" spans="2:2" ht="22.5" customHeight="1" x14ac:dyDescent="0.4">
      <c r="B36" s="52"/>
    </row>
    <row r="37" spans="2:2" ht="22.5" customHeight="1" x14ac:dyDescent="0.4">
      <c r="B37" s="52"/>
    </row>
  </sheetData>
  <mergeCells count="1">
    <mergeCell ref="B29:O29"/>
  </mergeCells>
  <phoneticPr fontId="3"/>
  <pageMargins left="0.70866141732283472" right="0.70866141732283472" top="1.2598425196850394" bottom="0.55118110236220474" header="0.78740157480314965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9"/>
  <sheetViews>
    <sheetView zoomScale="90" zoomScaleNormal="90" workbookViewId="0">
      <selection activeCell="B6" sqref="B6"/>
    </sheetView>
  </sheetViews>
  <sheetFormatPr defaultRowHeight="22.5" customHeight="1" x14ac:dyDescent="0.4"/>
  <cols>
    <col min="1" max="1" width="9" style="2"/>
    <col min="2" max="2" width="13.375" style="1" customWidth="1"/>
    <col min="3" max="14" width="11.125" style="2" customWidth="1"/>
    <col min="15" max="15" width="13.875" style="2" customWidth="1"/>
    <col min="16" max="16" width="9" style="2"/>
    <col min="17" max="17" width="10.375" style="2" bestFit="1" customWidth="1"/>
    <col min="18" max="16384" width="9" style="2"/>
  </cols>
  <sheetData>
    <row r="2" spans="2:17" ht="22.5" customHeight="1" x14ac:dyDescent="0.4">
      <c r="B2" s="21" t="s">
        <v>77</v>
      </c>
      <c r="C2" s="22"/>
      <c r="O2" s="22"/>
    </row>
    <row r="3" spans="2:17" ht="22.5" customHeight="1" x14ac:dyDescent="0.4">
      <c r="B3" s="2" t="s">
        <v>84</v>
      </c>
      <c r="O3" s="4" t="s">
        <v>0</v>
      </c>
    </row>
    <row r="4" spans="2:17" ht="22.5" customHeight="1" x14ac:dyDescent="0.4">
      <c r="B4" s="5"/>
      <c r="C4" s="23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13" t="s">
        <v>12</v>
      </c>
      <c r="O4" s="57" t="s">
        <v>13</v>
      </c>
    </row>
    <row r="5" spans="2:17" ht="37.5" customHeight="1" x14ac:dyDescent="0.4">
      <c r="B5" s="56" t="s">
        <v>79</v>
      </c>
      <c r="C5" s="24">
        <v>270933</v>
      </c>
      <c r="D5" s="6">
        <v>242913</v>
      </c>
      <c r="E5" s="25">
        <v>385345</v>
      </c>
      <c r="F5" s="6">
        <v>318213</v>
      </c>
      <c r="G5" s="6">
        <v>549469</v>
      </c>
      <c r="H5" s="6">
        <v>279379</v>
      </c>
      <c r="I5" s="6">
        <v>341346</v>
      </c>
      <c r="J5" s="6">
        <v>783690</v>
      </c>
      <c r="K5" s="6">
        <v>345974</v>
      </c>
      <c r="L5" s="6">
        <v>377177</v>
      </c>
      <c r="M5" s="6">
        <v>324832</v>
      </c>
      <c r="N5" s="14">
        <v>239393</v>
      </c>
      <c r="O5" s="18">
        <f>SUM(C5:N5)</f>
        <v>4458664</v>
      </c>
      <c r="Q5" s="26"/>
    </row>
    <row r="6" spans="2:17" ht="22.5" customHeight="1" x14ac:dyDescent="0.4">
      <c r="B6" s="3" t="s">
        <v>88</v>
      </c>
    </row>
    <row r="7" spans="2:17" ht="22.5" customHeight="1" x14ac:dyDescent="0.4">
      <c r="B7" s="3" t="s">
        <v>89</v>
      </c>
    </row>
    <row r="9" spans="2:17" ht="22.5" customHeight="1" x14ac:dyDescent="0.4">
      <c r="O9" s="27"/>
    </row>
  </sheetData>
  <phoneticPr fontId="3"/>
  <pageMargins left="0.7" right="0.7" top="0.75" bottom="0.75" header="0.3" footer="0.3"/>
  <pageSetup paperSize="9" scale="67" orientation="landscape" r:id="rId1"/>
</worksheet>
</file>