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me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\\beppu\fileserver\観光課\00観光課内共有\K-1-0-0006 観光動態一件\令和3年観光動態一件\R3観光動態要覧\HP\"/>
    </mc:Choice>
  </mc:AlternateContent>
  <xr:revisionPtr revIDLastSave="0" documentId="13_ncr:1_{99957349-FD5C-41A8-AE5B-AB6EDC5BE18B}" xr6:coauthVersionLast="36" xr6:coauthVersionMax="36" xr10:uidLastSave="{00000000-0000-0000-0000-000000000000}"/>
  <bookViews>
    <workbookView xWindow="0" yWindow="0" windowWidth="19200" windowHeight="7360" xr2:uid="{00000000-000D-0000-FFFF-FFFF00000000}"/>
  </bookViews>
  <sheets>
    <sheet name="表1　観光客数" sheetId="1" r:id="rId1"/>
    <sheet name="表2　国籍別外国人観光客数 " sheetId="2" r:id="rId2"/>
    <sheet name="表3　宿泊客数" sheetId="3" r:id="rId3"/>
    <sheet name="表4　主要観光施設入込客数" sheetId="4" r:id="rId4"/>
    <sheet name="表５　観光消費額" sheetId="5" r:id="rId5"/>
    <sheet name="表６　市有市営温泉入浴者数" sheetId="6" r:id="rId6"/>
    <sheet name="表７　市有温泉数" sheetId="7" r:id="rId7"/>
    <sheet name="表８　別府市の有料宿泊施設・温泉の状況" sheetId="8" r:id="rId8"/>
  </sheets>
  <definedNames>
    <definedName name="_xlnm.Print_Area" localSheetId="1">'表2　国籍別外国人観光客数 '!$B$1:$G$29</definedName>
    <definedName name="_xlnm.Print_Area" localSheetId="2">'表3　宿泊客数'!$B$2:$O$12</definedName>
    <definedName name="_xlnm.Print_Area" localSheetId="3">'表4　主要観光施設入込客数'!$B$2:$Q$28</definedName>
    <definedName name="_xlnm.Print_Area" localSheetId="4">'表５　観光消費額'!$A$1:$E$28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3" i="1" l="1"/>
  <c r="H13" i="1" s="1"/>
  <c r="F13" i="1"/>
  <c r="E13" i="1"/>
  <c r="C9" i="8" l="1"/>
  <c r="B3" i="4" l="1"/>
  <c r="D23" i="2"/>
  <c r="E23" i="2"/>
  <c r="C23" i="2"/>
  <c r="B3" i="2" l="1"/>
  <c r="G12" i="1"/>
  <c r="F12" i="1"/>
  <c r="E12" i="1"/>
  <c r="D12" i="1"/>
  <c r="G11" i="1"/>
  <c r="F11" i="1"/>
  <c r="E11" i="1"/>
  <c r="D13" i="1"/>
  <c r="D11" i="1"/>
  <c r="F9" i="7" l="1"/>
  <c r="E9" i="7"/>
  <c r="D9" i="7"/>
  <c r="C9" i="7"/>
  <c r="G9" i="7" s="1"/>
  <c r="G8" i="7"/>
  <c r="G7" i="7"/>
  <c r="N21" i="6"/>
  <c r="M21" i="6"/>
  <c r="L21" i="6"/>
  <c r="K21" i="6"/>
  <c r="J21" i="6"/>
  <c r="I21" i="6"/>
  <c r="H21" i="6"/>
  <c r="G21" i="6"/>
  <c r="F21" i="6"/>
  <c r="E21" i="6"/>
  <c r="D21" i="6"/>
  <c r="C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E16" i="5"/>
  <c r="C16" i="5"/>
  <c r="E9" i="5"/>
  <c r="C9" i="5"/>
  <c r="O5" i="4"/>
  <c r="O10" i="3"/>
  <c r="N9" i="3"/>
  <c r="M9" i="3"/>
  <c r="L9" i="3"/>
  <c r="K9" i="3"/>
  <c r="J9" i="3"/>
  <c r="I9" i="3"/>
  <c r="H9" i="3"/>
  <c r="G9" i="3"/>
  <c r="F9" i="3"/>
  <c r="E9" i="3"/>
  <c r="D9" i="3"/>
  <c r="C9" i="3"/>
  <c r="O8" i="3"/>
  <c r="O7" i="3"/>
  <c r="O6" i="3"/>
  <c r="O5" i="3"/>
  <c r="H9" i="1"/>
  <c r="H8" i="1"/>
  <c r="H6" i="1"/>
  <c r="H5" i="1"/>
  <c r="O21" i="6" l="1"/>
  <c r="O9" i="3"/>
  <c r="H10" i="1"/>
  <c r="H12" i="1"/>
  <c r="H11" i="1"/>
  <c r="H7" i="1"/>
</calcChain>
</file>

<file path=xl/sharedStrings.xml><?xml version="1.0" encoding="utf-8"?>
<sst xmlns="http://schemas.openxmlformats.org/spreadsheetml/2006/main" count="165" uniqueCount="141">
  <si>
    <r>
      <rPr>
        <sz val="12"/>
        <color rgb="FF000000"/>
        <rFont val="IPA Pゴシック"/>
        <family val="2"/>
      </rPr>
      <t>【表</t>
    </r>
    <r>
      <rPr>
        <sz val="12"/>
        <color rgb="FF000000"/>
        <rFont val="ＭＳ ゴシック"/>
        <family val="3"/>
        <charset val="128"/>
      </rPr>
      <t>1</t>
    </r>
    <r>
      <rPr>
        <sz val="12"/>
        <color rgb="FF000000"/>
        <rFont val="IPA Pゴシック"/>
        <family val="2"/>
      </rPr>
      <t>　観光客数（四半期別）】</t>
    </r>
  </si>
  <si>
    <t>（単位：人）</t>
  </si>
  <si>
    <r>
      <rPr>
        <sz val="12"/>
        <color rgb="FF000000"/>
        <rFont val="ＭＳ ゴシック"/>
        <family val="3"/>
        <charset val="128"/>
      </rPr>
      <t>1</t>
    </r>
    <r>
      <rPr>
        <sz val="12"/>
        <color rgb="FF000000"/>
        <rFont val="IPA Pゴシック"/>
        <family val="2"/>
      </rPr>
      <t>～</t>
    </r>
    <r>
      <rPr>
        <sz val="12"/>
        <color rgb="FF000000"/>
        <rFont val="ＭＳ ゴシック"/>
        <family val="3"/>
        <charset val="128"/>
      </rPr>
      <t>3</t>
    </r>
    <r>
      <rPr>
        <sz val="12"/>
        <color rgb="FF000000"/>
        <rFont val="IPA Pゴシック"/>
        <family val="2"/>
      </rPr>
      <t>月</t>
    </r>
  </si>
  <si>
    <r>
      <rPr>
        <sz val="12"/>
        <color rgb="FF000000"/>
        <rFont val="ＭＳ ゴシック"/>
        <family val="3"/>
        <charset val="128"/>
      </rPr>
      <t>4</t>
    </r>
    <r>
      <rPr>
        <sz val="12"/>
        <color rgb="FF000000"/>
        <rFont val="IPA Pゴシック"/>
        <family val="2"/>
      </rPr>
      <t>～</t>
    </r>
    <r>
      <rPr>
        <sz val="12"/>
        <color rgb="FF000000"/>
        <rFont val="ＭＳ ゴシック"/>
        <family val="3"/>
        <charset val="128"/>
      </rPr>
      <t>6</t>
    </r>
    <r>
      <rPr>
        <sz val="12"/>
        <color rgb="FF000000"/>
        <rFont val="IPA Pゴシック"/>
        <family val="2"/>
      </rPr>
      <t>月</t>
    </r>
  </si>
  <si>
    <r>
      <rPr>
        <sz val="12"/>
        <color rgb="FF000000"/>
        <rFont val="ＭＳ ゴシック"/>
        <family val="3"/>
        <charset val="128"/>
      </rPr>
      <t>7</t>
    </r>
    <r>
      <rPr>
        <sz val="12"/>
        <color rgb="FF000000"/>
        <rFont val="IPA Pゴシック"/>
        <family val="2"/>
      </rPr>
      <t>～</t>
    </r>
    <r>
      <rPr>
        <sz val="12"/>
        <color rgb="FF000000"/>
        <rFont val="ＭＳ ゴシック"/>
        <family val="3"/>
        <charset val="128"/>
      </rPr>
      <t>9</t>
    </r>
    <r>
      <rPr>
        <sz val="12"/>
        <color rgb="FF000000"/>
        <rFont val="IPA Pゴシック"/>
        <family val="2"/>
      </rPr>
      <t>月</t>
    </r>
  </si>
  <si>
    <r>
      <rPr>
        <sz val="12"/>
        <color rgb="FF000000"/>
        <rFont val="ＭＳ ゴシック"/>
        <family val="3"/>
        <charset val="128"/>
      </rPr>
      <t>10</t>
    </r>
    <r>
      <rPr>
        <sz val="12"/>
        <color rgb="FF000000"/>
        <rFont val="IPA Pゴシック"/>
        <family val="2"/>
      </rPr>
      <t>～</t>
    </r>
    <r>
      <rPr>
        <sz val="12"/>
        <color rgb="FF000000"/>
        <rFont val="ＭＳ ゴシック"/>
        <family val="3"/>
        <charset val="128"/>
      </rPr>
      <t>12</t>
    </r>
    <r>
      <rPr>
        <sz val="12"/>
        <color rgb="FF000000"/>
        <rFont val="IPA Pゴシック"/>
        <family val="2"/>
      </rPr>
      <t>月</t>
    </r>
  </si>
  <si>
    <t>年計</t>
  </si>
  <si>
    <t>日帰客</t>
  </si>
  <si>
    <t>一 般 客</t>
  </si>
  <si>
    <t>修学旅行</t>
  </si>
  <si>
    <t>小計</t>
  </si>
  <si>
    <t>宿泊客</t>
  </si>
  <si>
    <t>観光客</t>
  </si>
  <si>
    <t>合計</t>
  </si>
  <si>
    <r>
      <rPr>
        <sz val="12"/>
        <color rgb="FF000000"/>
        <rFont val="IPA Pゴシック"/>
        <family val="2"/>
      </rPr>
      <t>【表</t>
    </r>
    <r>
      <rPr>
        <sz val="12"/>
        <color rgb="FF000000"/>
        <rFont val="ＭＳ ゴシック"/>
        <family val="3"/>
        <charset val="128"/>
      </rPr>
      <t>2</t>
    </r>
    <r>
      <rPr>
        <sz val="12"/>
        <color rgb="FF000000"/>
        <rFont val="IPA Pゴシック"/>
        <family val="2"/>
      </rPr>
      <t>　外国人観光客数】</t>
    </r>
  </si>
  <si>
    <t>国名</t>
  </si>
  <si>
    <t>観光客数</t>
  </si>
  <si>
    <t>日帰客数</t>
  </si>
  <si>
    <t>宿泊客数</t>
  </si>
  <si>
    <t>タイ</t>
  </si>
  <si>
    <t>-</t>
  </si>
  <si>
    <t>フィリピン</t>
  </si>
  <si>
    <t>シンガポール</t>
  </si>
  <si>
    <t>マレーシア</t>
  </si>
  <si>
    <t>インドネシア</t>
  </si>
  <si>
    <t>アメリカ</t>
  </si>
  <si>
    <t>カナダ</t>
  </si>
  <si>
    <t>フランス</t>
  </si>
  <si>
    <t>イギリス</t>
  </si>
  <si>
    <t>オーストラリア</t>
  </si>
  <si>
    <t>その他</t>
  </si>
  <si>
    <t>合　　　　計</t>
  </si>
  <si>
    <r>
      <rPr>
        <sz val="11"/>
        <color rgb="FF000000"/>
        <rFont val="IPA Pゴシック"/>
        <family val="2"/>
      </rPr>
      <t xml:space="preserve">資料）観光予報プラットフォーム、  </t>
    </r>
    <r>
      <rPr>
        <sz val="11"/>
        <color rgb="FF000000"/>
        <rFont val="ＭＳ ゴシック"/>
        <family val="3"/>
        <charset val="128"/>
      </rPr>
      <t>(</t>
    </r>
    <r>
      <rPr>
        <sz val="11"/>
        <color rgb="FF000000"/>
        <rFont val="IPA Pゴシック"/>
        <family val="2"/>
      </rPr>
      <t xml:space="preserve">一社）別府市産業連携・協働プラットフォーム </t>
    </r>
    <r>
      <rPr>
        <sz val="11"/>
        <color rgb="FF000000"/>
        <rFont val="ＭＳ ゴシック"/>
        <family val="3"/>
        <charset val="128"/>
      </rPr>
      <t>B-biz LINK</t>
    </r>
    <r>
      <rPr>
        <sz val="11"/>
        <color rgb="FF000000"/>
        <rFont val="IPA Pゴシック"/>
        <family val="2"/>
      </rPr>
      <t>　</t>
    </r>
    <r>
      <rPr>
        <sz val="11"/>
        <color rgb="FF000000"/>
        <rFont val="ＭＳ ゴシック"/>
        <family val="3"/>
        <charset val="128"/>
      </rPr>
      <t>BIP</t>
    </r>
    <r>
      <rPr>
        <sz val="11"/>
        <color rgb="FF000000"/>
        <rFont val="IPA Pゴシック"/>
        <family val="2"/>
      </rPr>
      <t>事業部、大分県国際観光船誘致促進協議会</t>
    </r>
  </si>
  <si>
    <r>
      <rPr>
        <sz val="12"/>
        <color rgb="FF000000"/>
        <rFont val="IPA Pゴシック"/>
        <family val="2"/>
      </rPr>
      <t>【表</t>
    </r>
    <r>
      <rPr>
        <sz val="12"/>
        <color rgb="FF000000"/>
        <rFont val="ＭＳ ゴシック"/>
        <family val="3"/>
        <charset val="128"/>
      </rPr>
      <t>3</t>
    </r>
    <r>
      <rPr>
        <sz val="12"/>
        <color rgb="FF000000"/>
        <rFont val="IPA Pゴシック"/>
        <family val="2"/>
      </rPr>
      <t>　地域別宿泊客数】</t>
    </r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</si>
  <si>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</si>
  <si>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</si>
  <si>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</si>
  <si>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</si>
  <si>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</si>
  <si>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</si>
  <si>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</si>
  <si>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</si>
  <si>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</si>
  <si>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r>
      <rPr>
        <sz val="12"/>
        <color rgb="FF000000"/>
        <rFont val="ＭＳ ゴシック"/>
        <family val="3"/>
        <charset val="128"/>
      </rPr>
      <t>10</t>
    </r>
    <r>
      <rPr>
        <sz val="12"/>
        <color rgb="FF000000"/>
        <rFont val="IPA Pゴシック"/>
        <family val="2"/>
      </rPr>
      <t>月</t>
    </r>
  </si>
  <si>
    <r>
      <rPr>
        <sz val="12"/>
        <color rgb="FF000000"/>
        <rFont val="ＭＳ ゴシック"/>
        <family val="3"/>
        <charset val="128"/>
      </rPr>
      <t>11</t>
    </r>
    <r>
      <rPr>
        <sz val="12"/>
        <color rgb="FF000000"/>
        <rFont val="IPA Pゴシック"/>
        <family val="2"/>
      </rPr>
      <t>月</t>
    </r>
  </si>
  <si>
    <r>
      <rPr>
        <sz val="12"/>
        <color rgb="FF000000"/>
        <rFont val="ＭＳ ゴシック"/>
        <family val="3"/>
        <charset val="128"/>
      </rPr>
      <t>12</t>
    </r>
    <r>
      <rPr>
        <sz val="12"/>
        <color rgb="FF000000"/>
        <rFont val="IPA Pゴシック"/>
        <family val="2"/>
      </rPr>
      <t>月</t>
    </r>
  </si>
  <si>
    <t>北浜・中央</t>
  </si>
  <si>
    <t>鉄輪・明礬</t>
  </si>
  <si>
    <t>堀田・観海寺</t>
  </si>
  <si>
    <t>うち外国人宿泊客</t>
  </si>
  <si>
    <r>
      <rPr>
        <sz val="12"/>
        <color rgb="FF000000"/>
        <rFont val="IPA Pゴシック"/>
        <family val="2"/>
      </rPr>
      <t>【表</t>
    </r>
    <r>
      <rPr>
        <sz val="12"/>
        <color rgb="FF000000"/>
        <rFont val="ＭＳ ゴシック"/>
        <family val="3"/>
        <charset val="128"/>
      </rPr>
      <t>4</t>
    </r>
    <r>
      <rPr>
        <sz val="12"/>
        <color rgb="FF000000"/>
        <rFont val="IPA Pゴシック"/>
        <family val="2"/>
      </rPr>
      <t>　主要観光施設の入込客数】</t>
    </r>
  </si>
  <si>
    <r>
      <rPr>
        <sz val="12"/>
        <color rgb="FF000000"/>
        <rFont val="ＭＳ ゴシック"/>
        <family val="3"/>
        <charset val="128"/>
      </rPr>
      <t>1</t>
    </r>
    <r>
      <rPr>
        <sz val="12"/>
        <color rgb="FF000000"/>
        <rFont val="IPA Pゴシック"/>
        <family val="2"/>
      </rPr>
      <t>月</t>
    </r>
  </si>
  <si>
    <r>
      <rPr>
        <sz val="12"/>
        <color rgb="FF000000"/>
        <rFont val="ＭＳ ゴシック"/>
        <family val="3"/>
        <charset val="128"/>
      </rPr>
      <t>2</t>
    </r>
    <r>
      <rPr>
        <sz val="12"/>
        <color rgb="FF000000"/>
        <rFont val="IPA Pゴシック"/>
        <family val="2"/>
      </rPr>
      <t>月</t>
    </r>
  </si>
  <si>
    <r>
      <rPr>
        <sz val="12"/>
        <color rgb="FF000000"/>
        <rFont val="ＭＳ ゴシック"/>
        <family val="3"/>
        <charset val="128"/>
      </rPr>
      <t>3</t>
    </r>
    <r>
      <rPr>
        <sz val="12"/>
        <color rgb="FF000000"/>
        <rFont val="IPA Pゴシック"/>
        <family val="2"/>
      </rPr>
      <t>月</t>
    </r>
  </si>
  <si>
    <r>
      <rPr>
        <sz val="12"/>
        <color rgb="FF000000"/>
        <rFont val="ＭＳ ゴシック"/>
        <family val="3"/>
        <charset val="128"/>
      </rPr>
      <t>4</t>
    </r>
    <r>
      <rPr>
        <sz val="12"/>
        <color rgb="FF000000"/>
        <rFont val="IPA Pゴシック"/>
        <family val="2"/>
      </rPr>
      <t>月</t>
    </r>
  </si>
  <si>
    <r>
      <rPr>
        <sz val="12"/>
        <color rgb="FF000000"/>
        <rFont val="ＭＳ ゴシック"/>
        <family val="3"/>
        <charset val="128"/>
      </rPr>
      <t>5</t>
    </r>
    <r>
      <rPr>
        <sz val="12"/>
        <color rgb="FF000000"/>
        <rFont val="IPA Pゴシック"/>
        <family val="2"/>
      </rPr>
      <t>月</t>
    </r>
  </si>
  <si>
    <r>
      <rPr>
        <sz val="12"/>
        <color rgb="FF000000"/>
        <rFont val="ＭＳ ゴシック"/>
        <family val="3"/>
        <charset val="128"/>
      </rPr>
      <t>6</t>
    </r>
    <r>
      <rPr>
        <sz val="12"/>
        <color rgb="FF000000"/>
        <rFont val="IPA Pゴシック"/>
        <family val="2"/>
      </rPr>
      <t>月</t>
    </r>
  </si>
  <si>
    <r>
      <rPr>
        <sz val="12"/>
        <color rgb="FF000000"/>
        <rFont val="ＭＳ ゴシック"/>
        <family val="3"/>
        <charset val="128"/>
      </rPr>
      <t>7</t>
    </r>
    <r>
      <rPr>
        <sz val="12"/>
        <color rgb="FF000000"/>
        <rFont val="IPA Pゴシック"/>
        <family val="2"/>
      </rPr>
      <t>月</t>
    </r>
  </si>
  <si>
    <r>
      <rPr>
        <sz val="12"/>
        <color rgb="FF000000"/>
        <rFont val="ＭＳ ゴシック"/>
        <family val="3"/>
        <charset val="128"/>
      </rPr>
      <t>8</t>
    </r>
    <r>
      <rPr>
        <sz val="12"/>
        <color rgb="FF000000"/>
        <rFont val="IPA Pゴシック"/>
        <family val="2"/>
      </rPr>
      <t>月</t>
    </r>
  </si>
  <si>
    <r>
      <rPr>
        <sz val="12"/>
        <color rgb="FF000000"/>
        <rFont val="ＭＳ ゴシック"/>
        <family val="3"/>
        <charset val="128"/>
      </rPr>
      <t>9</t>
    </r>
    <r>
      <rPr>
        <sz val="12"/>
        <color rgb="FF000000"/>
        <rFont val="IPA Pゴシック"/>
        <family val="2"/>
      </rPr>
      <t>月</t>
    </r>
  </si>
  <si>
    <t>主要観光施設
入込客数</t>
  </si>
  <si>
    <r>
      <rPr>
        <sz val="12"/>
        <rFont val="IPA Pゴシック"/>
        <family val="2"/>
      </rPr>
      <t>【表</t>
    </r>
    <r>
      <rPr>
        <sz val="12"/>
        <rFont val="ＭＳ ゴシック"/>
        <family val="3"/>
        <charset val="128"/>
      </rPr>
      <t>5</t>
    </r>
    <r>
      <rPr>
        <sz val="12"/>
        <rFont val="IPA Pゴシック"/>
        <family val="2"/>
      </rPr>
      <t>　観光消費額】</t>
    </r>
  </si>
  <si>
    <t xml:space="preserve">日本人観光客消費額
</t>
  </si>
  <si>
    <t xml:space="preserve"> </t>
  </si>
  <si>
    <t>客  数（人）</t>
  </si>
  <si>
    <r>
      <rPr>
        <sz val="10"/>
        <rFont val="IPA Pゴシック"/>
        <family val="2"/>
      </rPr>
      <t>１人当たりの消費額
（円</t>
    </r>
    <r>
      <rPr>
        <sz val="10"/>
        <rFont val="ＭＳ ゴシック"/>
        <family val="3"/>
        <charset val="128"/>
      </rPr>
      <t>/</t>
    </r>
    <r>
      <rPr>
        <sz val="10"/>
        <rFont val="IPA Pゴシック"/>
        <family val="2"/>
      </rPr>
      <t>人回）</t>
    </r>
  </si>
  <si>
    <t>消 費 額（千円）</t>
  </si>
  <si>
    <t>日帰り客</t>
  </si>
  <si>
    <t>合　計</t>
  </si>
  <si>
    <t xml:space="preserve">外国人観光客消費額
</t>
  </si>
  <si>
    <r>
      <rPr>
        <sz val="12"/>
        <rFont val="IPA Pゴシック"/>
        <family val="2"/>
      </rPr>
      <t>【表</t>
    </r>
    <r>
      <rPr>
        <sz val="12"/>
        <rFont val="ＭＳ ゴシック"/>
        <family val="3"/>
        <charset val="128"/>
      </rPr>
      <t>6</t>
    </r>
    <r>
      <rPr>
        <sz val="12"/>
        <rFont val="IPA Pゴシック"/>
        <family val="2"/>
      </rPr>
      <t>　市有市営温泉入浴者数（有料無料含む）】</t>
    </r>
  </si>
  <si>
    <t xml:space="preserve">                   　　月
施設名</t>
  </si>
  <si>
    <r>
      <rPr>
        <sz val="12"/>
        <rFont val="ＭＳ ゴシック"/>
        <family val="3"/>
        <charset val="128"/>
      </rPr>
      <t>1</t>
    </r>
    <r>
      <rPr>
        <sz val="12"/>
        <rFont val="IPA Pゴシック"/>
        <family val="2"/>
      </rPr>
      <t>月</t>
    </r>
  </si>
  <si>
    <r>
      <rPr>
        <sz val="12"/>
        <rFont val="ＭＳ ゴシック"/>
        <family val="3"/>
        <charset val="128"/>
      </rPr>
      <t>2</t>
    </r>
    <r>
      <rPr>
        <sz val="12"/>
        <rFont val="IPA Pゴシック"/>
        <family val="2"/>
      </rPr>
      <t>月</t>
    </r>
  </si>
  <si>
    <r>
      <rPr>
        <sz val="12"/>
        <rFont val="ＭＳ ゴシック"/>
        <family val="3"/>
        <charset val="128"/>
      </rPr>
      <t>3</t>
    </r>
    <r>
      <rPr>
        <sz val="12"/>
        <rFont val="IPA Pゴシック"/>
        <family val="2"/>
      </rPr>
      <t>月</t>
    </r>
  </si>
  <si>
    <r>
      <rPr>
        <sz val="12"/>
        <rFont val="ＭＳ ゴシック"/>
        <family val="3"/>
        <charset val="128"/>
      </rPr>
      <t>4</t>
    </r>
    <r>
      <rPr>
        <sz val="12"/>
        <rFont val="IPA Pゴシック"/>
        <family val="2"/>
      </rPr>
      <t>月</t>
    </r>
  </si>
  <si>
    <r>
      <rPr>
        <sz val="12"/>
        <rFont val="ＭＳ ゴシック"/>
        <family val="3"/>
        <charset val="128"/>
      </rPr>
      <t>5</t>
    </r>
    <r>
      <rPr>
        <sz val="12"/>
        <rFont val="IPA Pゴシック"/>
        <family val="2"/>
      </rPr>
      <t>月</t>
    </r>
  </si>
  <si>
    <r>
      <rPr>
        <sz val="12"/>
        <rFont val="ＭＳ ゴシック"/>
        <family val="3"/>
        <charset val="128"/>
      </rPr>
      <t>6</t>
    </r>
    <r>
      <rPr>
        <sz val="12"/>
        <rFont val="IPA Pゴシック"/>
        <family val="2"/>
      </rPr>
      <t>月</t>
    </r>
  </si>
  <si>
    <r>
      <rPr>
        <sz val="12"/>
        <rFont val="ＭＳ ゴシック"/>
        <family val="3"/>
        <charset val="128"/>
      </rPr>
      <t>7</t>
    </r>
    <r>
      <rPr>
        <sz val="12"/>
        <rFont val="IPA Pゴシック"/>
        <family val="2"/>
      </rPr>
      <t>月</t>
    </r>
  </si>
  <si>
    <r>
      <rPr>
        <sz val="12"/>
        <rFont val="ＭＳ ゴシック"/>
        <family val="3"/>
        <charset val="128"/>
      </rPr>
      <t>8</t>
    </r>
    <r>
      <rPr>
        <sz val="12"/>
        <rFont val="IPA Pゴシック"/>
        <family val="2"/>
      </rPr>
      <t>月</t>
    </r>
  </si>
  <si>
    <r>
      <rPr>
        <sz val="12"/>
        <rFont val="ＭＳ ゴシック"/>
        <family val="3"/>
        <charset val="128"/>
      </rPr>
      <t>9</t>
    </r>
    <r>
      <rPr>
        <sz val="12"/>
        <rFont val="IPA Pゴシック"/>
        <family val="2"/>
      </rPr>
      <t>月</t>
    </r>
  </si>
  <si>
    <r>
      <rPr>
        <sz val="12"/>
        <rFont val="ＭＳ ゴシック"/>
        <family val="3"/>
        <charset val="128"/>
      </rPr>
      <t>10</t>
    </r>
    <r>
      <rPr>
        <sz val="12"/>
        <rFont val="IPA Pゴシック"/>
        <family val="2"/>
      </rPr>
      <t>月</t>
    </r>
  </si>
  <si>
    <r>
      <rPr>
        <sz val="12"/>
        <rFont val="ＭＳ ゴシック"/>
        <family val="3"/>
        <charset val="128"/>
      </rPr>
      <t>11</t>
    </r>
    <r>
      <rPr>
        <sz val="12"/>
        <rFont val="IPA Pゴシック"/>
        <family val="2"/>
      </rPr>
      <t>月</t>
    </r>
  </si>
  <si>
    <r>
      <rPr>
        <sz val="12"/>
        <rFont val="ＭＳ ゴシック"/>
        <family val="3"/>
        <charset val="128"/>
      </rPr>
      <t>12</t>
    </r>
    <r>
      <rPr>
        <sz val="12"/>
        <rFont val="IPA Pゴシック"/>
        <family val="2"/>
      </rPr>
      <t>月</t>
    </r>
  </si>
  <si>
    <t>竹瓦温泉※１</t>
  </si>
  <si>
    <t>永石温泉</t>
  </si>
  <si>
    <t>不老泉</t>
  </si>
  <si>
    <t>田の湯温泉</t>
  </si>
  <si>
    <t>海門寺温泉</t>
  </si>
  <si>
    <t>浜田温泉</t>
  </si>
  <si>
    <t>鉄輪むし湯</t>
  </si>
  <si>
    <t>別府海浜砂湯</t>
  </si>
  <si>
    <t>亀陽泉</t>
  </si>
  <si>
    <t>柴石温泉</t>
  </si>
  <si>
    <t>北浜温泉</t>
  </si>
  <si>
    <t>湯都ピア浜脇</t>
  </si>
  <si>
    <t>浜脇温泉</t>
  </si>
  <si>
    <t>堀田温泉</t>
  </si>
  <si>
    <t>総計</t>
  </si>
  <si>
    <t>※１  竹瓦温泉砂湯の入浴者数も含む</t>
  </si>
  <si>
    <r>
      <rPr>
        <sz val="12"/>
        <rFont val="IPA Pゴシック"/>
        <family val="2"/>
      </rPr>
      <t>【表</t>
    </r>
    <r>
      <rPr>
        <sz val="12"/>
        <rFont val="ＭＳ ゴシック"/>
        <family val="3"/>
        <charset val="128"/>
      </rPr>
      <t>7</t>
    </r>
    <r>
      <rPr>
        <sz val="12"/>
        <rFont val="IPA Pゴシック"/>
        <family val="2"/>
      </rPr>
      <t>　市有温泉数】</t>
    </r>
  </si>
  <si>
    <t>区　　分</t>
  </si>
  <si>
    <t>普通浴場</t>
  </si>
  <si>
    <t>むし湯</t>
  </si>
  <si>
    <t>砂　湯</t>
  </si>
  <si>
    <t>多目的温泉</t>
  </si>
  <si>
    <t>計</t>
  </si>
  <si>
    <t>市 有 市 営 温 泉</t>
  </si>
  <si>
    <t>市 有 区 営 温 泉</t>
  </si>
  <si>
    <t>注）多目的温泉：湯都ピア浜脇、北浜温泉（テルマス）</t>
  </si>
  <si>
    <t>　　市有市営温泉（普通浴場）、市有区営温泉の温泉数はそれぞれ休業中１箇所を含む数</t>
  </si>
  <si>
    <t>　　市有区営温泉の北鉄輪温泉（閉鎖中）を含む数</t>
  </si>
  <si>
    <r>
      <rPr>
        <sz val="11"/>
        <rFont val="IPA Pゴシック"/>
        <family val="2"/>
      </rPr>
      <t>　　市営温泉は、「芝居の湯（別府市コミュニティーセンター</t>
    </r>
    <r>
      <rPr>
        <sz val="11"/>
        <rFont val="ＭＳ ゴシック"/>
        <family val="3"/>
        <charset val="128"/>
      </rPr>
      <t>:</t>
    </r>
    <r>
      <rPr>
        <sz val="11"/>
        <rFont val="IPA Pゴシック"/>
        <family val="2"/>
      </rPr>
      <t>社会教育課所管）」「競輪温泉（公営競技</t>
    </r>
  </si>
  <si>
    <r>
      <rPr>
        <sz val="11"/>
        <rFont val="IPA Pゴシック"/>
        <family val="2"/>
      </rPr>
      <t>　　事務所所管）」「文化の湯（市民課所管）」の</t>
    </r>
    <r>
      <rPr>
        <sz val="11"/>
        <rFont val="ＭＳ ゴシック"/>
        <family val="3"/>
        <charset val="128"/>
      </rPr>
      <t>3</t>
    </r>
    <r>
      <rPr>
        <sz val="11"/>
        <rFont val="IPA Pゴシック"/>
        <family val="2"/>
      </rPr>
      <t>施設を含めます。</t>
    </r>
  </si>
  <si>
    <r>
      <rPr>
        <sz val="12"/>
        <rFont val="IPA Pゴシック"/>
        <family val="2"/>
      </rPr>
      <t>【表</t>
    </r>
    <r>
      <rPr>
        <sz val="12"/>
        <rFont val="ＭＳ ゴシック"/>
        <family val="3"/>
        <charset val="128"/>
      </rPr>
      <t>8</t>
    </r>
    <r>
      <rPr>
        <sz val="12"/>
        <rFont val="IPA Pゴシック"/>
        <family val="2"/>
      </rPr>
      <t>　別府市の有料宿泊施設・温泉の状況】</t>
    </r>
  </si>
  <si>
    <t>（単位：軒）</t>
  </si>
  <si>
    <t>宿泊施設</t>
  </si>
  <si>
    <t>施設数</t>
  </si>
  <si>
    <t>ホテル</t>
  </si>
  <si>
    <t>旅館</t>
  </si>
  <si>
    <t>簡易宿所</t>
  </si>
  <si>
    <t>下宿</t>
  </si>
  <si>
    <t>合    計</t>
  </si>
  <si>
    <t>源泉数</t>
  </si>
  <si>
    <t>孔</t>
  </si>
  <si>
    <t>一分間の湧出量</t>
  </si>
  <si>
    <r>
      <rPr>
        <sz val="12"/>
        <rFont val="ＭＳ ゴシック"/>
        <family val="3"/>
        <charset val="128"/>
      </rPr>
      <t>ℓ/</t>
    </r>
    <r>
      <rPr>
        <sz val="12"/>
        <rFont val="IPA Pゴシック"/>
        <family val="2"/>
      </rPr>
      <t>分</t>
    </r>
  </si>
  <si>
    <t>泉質</t>
  </si>
  <si>
    <t>単純温泉・塩化物泉・炭酸水素塩泉・硫酸塩泉・含鉄泉・酸性泉・硫黄泉（全１０種類中７種類の温泉が湧出）</t>
  </si>
  <si>
    <r>
      <rPr>
        <sz val="12"/>
        <rFont val="IPA Pゴシック"/>
        <family val="2"/>
      </rPr>
      <t>資料）令和</t>
    </r>
    <r>
      <rPr>
        <sz val="12"/>
        <rFont val="ＭＳ ゴシック"/>
        <family val="3"/>
        <charset val="128"/>
      </rPr>
      <t>2</t>
    </r>
    <r>
      <rPr>
        <sz val="12"/>
        <rFont val="IPA Pゴシック"/>
        <family val="2"/>
      </rPr>
      <t>年度　大分県東部保健所報</t>
    </r>
  </si>
  <si>
    <r>
      <t>2021</t>
    </r>
    <r>
      <rPr>
        <sz val="12"/>
        <color rgb="FF000000"/>
        <rFont val="ＭＳ Ｐゴシック"/>
        <family val="3"/>
        <charset val="128"/>
      </rPr>
      <t>年</t>
    </r>
    <phoneticPr fontId="16"/>
  </si>
  <si>
    <t>マ    カ    オ</t>
  </si>
  <si>
    <t>ベトナム</t>
  </si>
  <si>
    <t>韓国</t>
    <rPh sb="0" eb="2">
      <t>カンコク</t>
    </rPh>
    <phoneticPr fontId="1"/>
  </si>
  <si>
    <t>台湾</t>
    <rPh sb="0" eb="2">
      <t>タイワン</t>
    </rPh>
    <phoneticPr fontId="1"/>
  </si>
  <si>
    <t>香港</t>
    <rPh sb="0" eb="2">
      <t>ホンコン</t>
    </rPh>
    <phoneticPr fontId="1"/>
  </si>
  <si>
    <t>中国</t>
    <rPh sb="0" eb="2">
      <t>チュウゴク</t>
    </rPh>
    <phoneticPr fontId="1"/>
  </si>
  <si>
    <t>その他</t>
    <rPh sb="2" eb="3">
      <t>タ</t>
    </rPh>
    <phoneticPr fontId="1"/>
  </si>
  <si>
    <r>
      <t>2021</t>
    </r>
    <r>
      <rPr>
        <sz val="12"/>
        <color rgb="FF000000"/>
        <rFont val="ＭＳ Ｐゴシック"/>
        <family val="3"/>
        <charset val="128"/>
      </rPr>
      <t>年</t>
    </r>
    <r>
      <rPr>
        <sz val="12"/>
        <color rgb="FF000000"/>
        <rFont val="ＭＳ ゴシック"/>
        <family val="3"/>
        <charset val="128"/>
      </rPr>
      <t>1</t>
    </r>
    <r>
      <rPr>
        <sz val="12"/>
        <color rgb="FF000000"/>
        <rFont val="ＭＳ Ｐゴシック"/>
        <family val="3"/>
        <charset val="128"/>
      </rPr>
      <t>月～</t>
    </r>
    <r>
      <rPr>
        <sz val="12"/>
        <color rgb="FF000000"/>
        <rFont val="ＭＳ ゴシック"/>
        <family val="3"/>
        <charset val="128"/>
      </rPr>
      <t>12</t>
    </r>
    <r>
      <rPr>
        <sz val="12"/>
        <color rgb="FF000000"/>
        <rFont val="ＭＳ Ｐゴシック"/>
        <family val="3"/>
        <charset val="128"/>
      </rPr>
      <t>月</t>
    </r>
    <phoneticPr fontId="16"/>
  </si>
  <si>
    <r>
      <rPr>
        <sz val="12"/>
        <rFont val="ＭＳ Ｐゴシック"/>
        <family val="3"/>
        <charset val="128"/>
      </rPr>
      <t>令和</t>
    </r>
    <r>
      <rPr>
        <sz val="12"/>
        <rFont val="ＭＳ ゴシック"/>
        <family val="3"/>
        <charset val="128"/>
      </rPr>
      <t>3</t>
    </r>
    <r>
      <rPr>
        <sz val="12"/>
        <rFont val="ＭＳ Ｐゴシック"/>
        <family val="3"/>
        <charset val="128"/>
      </rPr>
      <t>年（令和</t>
    </r>
    <r>
      <rPr>
        <sz val="12"/>
        <rFont val="ＭＳ ゴシック"/>
        <family val="3"/>
        <charset val="128"/>
      </rPr>
      <t>3</t>
    </r>
    <r>
      <rPr>
        <sz val="12"/>
        <rFont val="ＭＳ Ｐゴシック"/>
        <family val="3"/>
        <charset val="128"/>
      </rPr>
      <t>年</t>
    </r>
    <r>
      <rPr>
        <sz val="12"/>
        <color rgb="FF000000"/>
        <rFont val="ＭＳ ゴシック"/>
        <family val="3"/>
        <charset val="128"/>
      </rPr>
      <t>1</t>
    </r>
    <r>
      <rPr>
        <sz val="12"/>
        <rFont val="ＭＳ Ｐゴシック"/>
        <family val="3"/>
        <charset val="128"/>
      </rPr>
      <t>月～令和</t>
    </r>
    <r>
      <rPr>
        <sz val="12"/>
        <rFont val="ＭＳ ゴシック"/>
        <family val="3"/>
        <charset val="128"/>
      </rPr>
      <t>3</t>
    </r>
    <r>
      <rPr>
        <sz val="12"/>
        <rFont val="ＭＳ Ｐゴシック"/>
        <family val="3"/>
        <charset val="128"/>
      </rPr>
      <t>年</t>
    </r>
    <r>
      <rPr>
        <sz val="12"/>
        <color rgb="FF000000"/>
        <rFont val="ＭＳ ゴシック"/>
        <family val="3"/>
        <charset val="128"/>
      </rPr>
      <t>12</t>
    </r>
    <r>
      <rPr>
        <sz val="12"/>
        <rFont val="ＭＳ Ｐゴシック"/>
        <family val="3"/>
        <charset val="128"/>
      </rPr>
      <t>月）</t>
    </r>
    <phoneticPr fontId="16"/>
  </si>
  <si>
    <r>
      <rPr>
        <sz val="12"/>
        <rFont val="ＭＳ Ｐゴシック"/>
        <family val="3"/>
        <charset val="128"/>
      </rPr>
      <t>（</t>
    </r>
    <r>
      <rPr>
        <sz val="12"/>
        <rFont val="ＭＳ ゴシック"/>
        <family val="3"/>
        <charset val="128"/>
      </rPr>
      <t>2021</t>
    </r>
    <r>
      <rPr>
        <sz val="12"/>
        <rFont val="ＭＳ Ｐゴシック"/>
        <family val="3"/>
        <charset val="128"/>
      </rPr>
      <t>年</t>
    </r>
    <r>
      <rPr>
        <sz val="12"/>
        <rFont val="ＭＳ ゴシック"/>
        <family val="3"/>
        <charset val="128"/>
      </rPr>
      <t>12</t>
    </r>
    <r>
      <rPr>
        <sz val="12"/>
        <rFont val="ＭＳ Ｐゴシック"/>
        <family val="3"/>
        <charset val="128"/>
      </rPr>
      <t>月末現在</t>
    </r>
    <r>
      <rPr>
        <sz val="12"/>
        <rFont val="IPA Pゴシック"/>
        <family val="2"/>
      </rPr>
      <t xml:space="preserve"> </t>
    </r>
    <r>
      <rPr>
        <sz val="12"/>
        <rFont val="ＭＳ Ｐゴシック"/>
        <family val="3"/>
        <charset val="128"/>
      </rPr>
      <t>）</t>
    </r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</si>
</sst>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#,##0_ ;[Red]\-#,##0\ "/>
    <numFmt numFmtId="178" formatCode="#,##0_ "/>
  </numFmts>
  <fonts count="19">
    <font>
      <sz val="11"/>
      <color rgb="FF000000"/>
      <name val="IPA Pゴシック"/>
      <family val="2"/>
    </font>
    <font>
      <sz val="10"/>
      <name val="Arial"/>
      <family val="2"/>
    </font>
    <font>
      <sz val="12"/>
      <color rgb="FF000000"/>
      <name val="IPA Pゴシック"/>
      <family val="2"/>
    </font>
    <font>
      <sz val="12"/>
      <color rgb="FF000000"/>
      <name val="ＭＳ ゴシック"/>
      <family val="3"/>
      <charset val="128"/>
    </font>
    <font>
      <sz val="12"/>
      <color rgb="FFFF0000"/>
      <name val="IPA Pゴシック"/>
      <family val="2"/>
    </font>
    <font>
      <sz val="12"/>
      <name val="IPA Pゴシック"/>
      <family val="2"/>
    </font>
    <font>
      <sz val="12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0"/>
      <name val="IPA Pゴシック"/>
      <family val="2"/>
    </font>
    <font>
      <sz val="10"/>
      <name val="ＭＳ ゴシック"/>
      <family val="3"/>
      <charset val="128"/>
    </font>
    <font>
      <b/>
      <sz val="12"/>
      <name val="IPA Pゴシック"/>
      <family val="2"/>
    </font>
    <font>
      <sz val="11"/>
      <name val="IPA Pゴシック"/>
      <family val="2"/>
    </font>
    <font>
      <sz val="11"/>
      <color rgb="FFFF0000"/>
      <name val="IPA Pゴシック"/>
      <family val="2"/>
    </font>
    <font>
      <sz val="11"/>
      <name val="ＭＳ ゴシック"/>
      <family val="3"/>
      <charset val="128"/>
    </font>
    <font>
      <b/>
      <sz val="12"/>
      <color rgb="FFFF0000"/>
      <name val="IPA Pゴシック"/>
      <family val="2"/>
    </font>
    <font>
      <sz val="11"/>
      <color rgb="FF000000"/>
      <name val="IPA Pゴシック"/>
      <family val="2"/>
    </font>
    <font>
      <sz val="6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EDEDED"/>
        <bgColor rgb="FFF2F2F2"/>
      </patternFill>
    </fill>
    <fill>
      <patternFill patternType="solid">
        <fgColor rgb="FFF2F2F2"/>
        <bgColor rgb="FFEDEDED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/>
      <right/>
      <top style="thin">
        <color auto="1"/>
      </top>
      <bottom/>
      <diagonal/>
    </border>
    <border diagonalDown="1">
      <left style="thin">
        <color auto="1"/>
      </left>
      <right style="thin">
        <color rgb="FF333333"/>
      </right>
      <top style="thin">
        <color auto="1"/>
      </top>
      <bottom style="thin">
        <color auto="1"/>
      </bottom>
      <diagonal style="thin">
        <color rgb="FF333333"/>
      </diagonal>
    </border>
    <border>
      <left style="thin">
        <color rgb="FF333333"/>
      </left>
      <right style="thin">
        <color rgb="FF333333"/>
      </right>
      <top style="thin">
        <color auto="1"/>
      </top>
      <bottom style="thin">
        <color auto="1"/>
      </bottom>
      <diagonal/>
    </border>
    <border>
      <left style="thin">
        <color rgb="FF333333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333333"/>
      </right>
      <top/>
      <bottom style="hair">
        <color auto="1"/>
      </bottom>
      <diagonal/>
    </border>
    <border>
      <left style="thin">
        <color rgb="FF333333"/>
      </left>
      <right style="thin">
        <color rgb="FF333333"/>
      </right>
      <top/>
      <bottom style="hair">
        <color auto="1"/>
      </bottom>
      <diagonal/>
    </border>
    <border>
      <left style="thin">
        <color rgb="FF333333"/>
      </left>
      <right/>
      <top/>
      <bottom style="hair">
        <color auto="1"/>
      </bottom>
      <diagonal/>
    </border>
    <border>
      <left style="medium">
        <color auto="1"/>
      </left>
      <right style="thin">
        <color rgb="FF333333"/>
      </right>
      <top/>
      <bottom style="hair">
        <color auto="1"/>
      </bottom>
      <diagonal/>
    </border>
    <border>
      <left style="thin">
        <color auto="1"/>
      </left>
      <right style="thin">
        <color rgb="FF333333"/>
      </right>
      <top style="hair">
        <color auto="1"/>
      </top>
      <bottom style="hair">
        <color auto="1"/>
      </bottom>
      <diagonal/>
    </border>
    <border>
      <left style="thin">
        <color rgb="FF333333"/>
      </left>
      <right style="thin">
        <color rgb="FF333333"/>
      </right>
      <top style="hair">
        <color auto="1"/>
      </top>
      <bottom style="hair">
        <color auto="1"/>
      </bottom>
      <diagonal/>
    </border>
    <border>
      <left style="thin">
        <color rgb="FF333333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rgb="FF333333"/>
      </right>
      <top style="hair">
        <color auto="1"/>
      </top>
      <bottom/>
      <diagonal/>
    </border>
    <border>
      <left style="thin">
        <color rgb="FF333333"/>
      </left>
      <right style="thin">
        <color rgb="FF333333"/>
      </right>
      <top style="hair">
        <color auto="1"/>
      </top>
      <bottom/>
      <diagonal/>
    </border>
    <border>
      <left style="thin">
        <color rgb="FF333333"/>
      </left>
      <right/>
      <top style="hair">
        <color auto="1"/>
      </top>
      <bottom/>
      <diagonal/>
    </border>
    <border>
      <left style="medium">
        <color auto="1"/>
      </left>
      <right style="thin">
        <color rgb="FF333333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rgb="FF333333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5" fillId="0" borderId="0" applyBorder="0" applyProtection="0">
      <alignment vertical="center"/>
    </xf>
  </cellStyleXfs>
  <cellXfs count="163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38" fontId="3" fillId="2" borderId="1" xfId="1" applyFont="1" applyFill="1" applyBorder="1" applyAlignment="1" applyProtection="1">
      <alignment vertical="center"/>
    </xf>
    <xf numFmtId="38" fontId="3" fillId="2" borderId="2" xfId="1" applyFont="1" applyFill="1" applyBorder="1" applyAlignment="1" applyProtection="1">
      <alignment vertical="center"/>
    </xf>
    <xf numFmtId="38" fontId="3" fillId="2" borderId="3" xfId="1" applyFont="1" applyFill="1" applyBorder="1" applyAlignment="1" applyProtection="1">
      <alignment vertical="center"/>
    </xf>
    <xf numFmtId="38" fontId="4" fillId="2" borderId="0" xfId="0" applyNumberFormat="1" applyFont="1" applyFill="1">
      <alignment vertical="center"/>
    </xf>
    <xf numFmtId="38" fontId="2" fillId="2" borderId="0" xfId="0" applyNumberFormat="1" applyFont="1" applyFill="1">
      <alignment vertical="center"/>
    </xf>
    <xf numFmtId="0" fontId="2" fillId="3" borderId="4" xfId="0" applyFont="1" applyFill="1" applyBorder="1" applyAlignment="1">
      <alignment horizontal="center" vertical="center"/>
    </xf>
    <xf numFmtId="38" fontId="3" fillId="2" borderId="4" xfId="1" applyFont="1" applyFill="1" applyBorder="1" applyAlignment="1" applyProtection="1">
      <alignment vertical="center"/>
    </xf>
    <xf numFmtId="38" fontId="3" fillId="2" borderId="5" xfId="1" applyFont="1" applyFill="1" applyBorder="1" applyAlignment="1" applyProtection="1">
      <alignment vertical="center"/>
    </xf>
    <xf numFmtId="0" fontId="2" fillId="3" borderId="6" xfId="0" applyFont="1" applyFill="1" applyBorder="1" applyAlignment="1">
      <alignment horizontal="center" vertical="center"/>
    </xf>
    <xf numFmtId="38" fontId="3" fillId="2" borderId="6" xfId="1" applyFont="1" applyFill="1" applyBorder="1" applyAlignment="1" applyProtection="1">
      <alignment vertical="center"/>
    </xf>
    <xf numFmtId="38" fontId="3" fillId="2" borderId="7" xfId="1" applyFont="1" applyFill="1" applyBorder="1" applyAlignment="1" applyProtection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38" fontId="5" fillId="2" borderId="0" xfId="1" applyNumberFormat="1" applyFont="1" applyFill="1" applyBorder="1" applyAlignment="1" applyProtection="1">
      <alignment vertical="center"/>
    </xf>
    <xf numFmtId="38" fontId="6" fillId="2" borderId="0" xfId="1" applyNumberFormat="1" applyFont="1" applyFill="1" applyBorder="1" applyAlignment="1" applyProtection="1">
      <alignment vertical="center"/>
    </xf>
    <xf numFmtId="38" fontId="5" fillId="2" borderId="0" xfId="1" applyNumberFormat="1" applyFont="1" applyFill="1" applyBorder="1" applyAlignment="1" applyProtection="1">
      <alignment horizontal="right" vertical="center"/>
    </xf>
    <xf numFmtId="38" fontId="5" fillId="3" borderId="6" xfId="1" applyNumberFormat="1" applyFont="1" applyFill="1" applyBorder="1" applyAlignment="1" applyProtection="1">
      <alignment horizontal="center" vertical="center"/>
    </xf>
    <xf numFmtId="38" fontId="5" fillId="3" borderId="1" xfId="1" applyNumberFormat="1" applyFont="1" applyFill="1" applyBorder="1" applyAlignment="1" applyProtection="1">
      <alignment horizontal="center" vertical="center" shrinkToFit="1"/>
    </xf>
    <xf numFmtId="38" fontId="5" fillId="3" borderId="1" xfId="1" applyNumberFormat="1" applyFont="1" applyFill="1" applyBorder="1" applyAlignment="1" applyProtection="1">
      <alignment horizontal="distributed" vertical="center" indent="4"/>
    </xf>
    <xf numFmtId="38" fontId="6" fillId="2" borderId="1" xfId="1" applyNumberFormat="1" applyFont="1" applyFill="1" applyBorder="1" applyAlignment="1" applyProtection="1">
      <alignment horizontal="right" vertical="center"/>
    </xf>
    <xf numFmtId="38" fontId="2" fillId="3" borderId="1" xfId="1" applyNumberFormat="1" applyFont="1" applyFill="1" applyBorder="1" applyAlignment="1" applyProtection="1">
      <alignment horizontal="distributed" vertical="center" indent="2"/>
    </xf>
    <xf numFmtId="38" fontId="6" fillId="2" borderId="8" xfId="1" applyNumberFormat="1" applyFont="1" applyFill="1" applyBorder="1" applyAlignment="1" applyProtection="1">
      <alignment horizontal="right" vertical="center"/>
    </xf>
    <xf numFmtId="38" fontId="5" fillId="3" borderId="9" xfId="1" applyNumberFormat="1" applyFont="1" applyFill="1" applyBorder="1" applyAlignment="1" applyProtection="1">
      <alignment horizontal="center" vertical="center"/>
    </xf>
    <xf numFmtId="38" fontId="6" fillId="3" borderId="9" xfId="1" applyNumberFormat="1" applyFont="1" applyFill="1" applyBorder="1" applyAlignment="1" applyProtection="1">
      <alignment vertical="center"/>
    </xf>
    <xf numFmtId="38" fontId="5" fillId="2" borderId="0" xfId="1" applyNumberFormat="1" applyFont="1" applyFill="1" applyBorder="1" applyAlignment="1" applyProtection="1">
      <alignment horizontal="center" vertical="center"/>
    </xf>
    <xf numFmtId="38" fontId="5" fillId="2" borderId="0" xfId="1" applyNumberFormat="1" applyFont="1" applyFill="1" applyBorder="1" applyAlignment="1" applyProtection="1">
      <alignment horizontal="distributed" vertical="center" shrinkToFit="1"/>
    </xf>
    <xf numFmtId="38" fontId="2" fillId="2" borderId="0" xfId="1" applyFont="1" applyFill="1" applyBorder="1" applyAlignment="1" applyProtection="1">
      <alignment horizontal="center" vertical="center"/>
    </xf>
    <xf numFmtId="38" fontId="2" fillId="2" borderId="0" xfId="1" applyFont="1" applyFill="1" applyBorder="1" applyAlignment="1" applyProtection="1">
      <alignment horizontal="left" vertical="center"/>
    </xf>
    <xf numFmtId="38" fontId="2" fillId="2" borderId="0" xfId="1" applyFont="1" applyFill="1" applyBorder="1" applyAlignment="1" applyProtection="1">
      <alignment horizontal="right"/>
    </xf>
    <xf numFmtId="38" fontId="3" fillId="2" borderId="0" xfId="1" applyFont="1" applyFill="1" applyBorder="1" applyAlignment="1" applyProtection="1">
      <alignment horizontal="left" vertical="center"/>
    </xf>
    <xf numFmtId="38" fontId="2" fillId="2" borderId="0" xfId="1" applyFont="1" applyFill="1" applyBorder="1" applyAlignment="1" applyProtection="1">
      <alignment horizontal="right" vertical="center"/>
    </xf>
    <xf numFmtId="38" fontId="2" fillId="4" borderId="1" xfId="1" applyFont="1" applyFill="1" applyBorder="1" applyAlignment="1" applyProtection="1">
      <alignment horizontal="center" vertical="center"/>
    </xf>
    <xf numFmtId="38" fontId="2" fillId="4" borderId="2" xfId="1" applyFont="1" applyFill="1" applyBorder="1" applyAlignment="1" applyProtection="1">
      <alignment horizontal="center" vertical="center"/>
    </xf>
    <xf numFmtId="38" fontId="2" fillId="4" borderId="2" xfId="1" applyFont="1" applyFill="1" applyBorder="1" applyAlignment="1" applyProtection="1">
      <alignment horizontal="center" vertical="center" wrapText="1"/>
    </xf>
    <xf numFmtId="38" fontId="3" fillId="4" borderId="2" xfId="1" applyFont="1" applyFill="1" applyBorder="1" applyAlignment="1" applyProtection="1">
      <alignment horizontal="center" vertical="center"/>
    </xf>
    <xf numFmtId="38" fontId="3" fillId="4" borderId="2" xfId="1" applyFont="1" applyFill="1" applyBorder="1" applyAlignment="1" applyProtection="1">
      <alignment horizontal="center" vertical="center" wrapText="1"/>
    </xf>
    <xf numFmtId="38" fontId="2" fillId="4" borderId="3" xfId="1" applyFont="1" applyFill="1" applyBorder="1" applyAlignment="1" applyProtection="1">
      <alignment horizontal="center" vertical="center"/>
    </xf>
    <xf numFmtId="38" fontId="3" fillId="2" borderId="2" xfId="1" applyFont="1" applyFill="1" applyBorder="1" applyAlignment="1" applyProtection="1">
      <alignment horizontal="right" vertical="center"/>
    </xf>
    <xf numFmtId="38" fontId="3" fillId="2" borderId="3" xfId="1" applyFont="1" applyFill="1" applyBorder="1" applyAlignment="1" applyProtection="1">
      <alignment horizontal="right" vertical="center"/>
    </xf>
    <xf numFmtId="38" fontId="2" fillId="4" borderId="4" xfId="1" applyFont="1" applyFill="1" applyBorder="1" applyAlignment="1" applyProtection="1">
      <alignment horizontal="center" vertical="center"/>
    </xf>
    <xf numFmtId="38" fontId="3" fillId="2" borderId="10" xfId="1" applyFont="1" applyFill="1" applyBorder="1" applyAlignment="1" applyProtection="1">
      <alignment horizontal="right" vertical="center"/>
    </xf>
    <xf numFmtId="38" fontId="3" fillId="2" borderId="5" xfId="1" applyFont="1" applyFill="1" applyBorder="1" applyAlignment="1" applyProtection="1">
      <alignment horizontal="right" vertical="center"/>
    </xf>
    <xf numFmtId="38" fontId="2" fillId="4" borderId="6" xfId="1" applyFont="1" applyFill="1" applyBorder="1" applyAlignment="1" applyProtection="1">
      <alignment horizontal="center" vertical="center"/>
    </xf>
    <xf numFmtId="38" fontId="3" fillId="2" borderId="11" xfId="1" applyFont="1" applyFill="1" applyBorder="1" applyAlignment="1" applyProtection="1">
      <alignment horizontal="right" vertical="center"/>
    </xf>
    <xf numFmtId="38" fontId="3" fillId="2" borderId="7" xfId="1" applyFont="1" applyFill="1" applyBorder="1" applyAlignment="1" applyProtection="1">
      <alignment horizontal="right" vertical="center"/>
    </xf>
    <xf numFmtId="176" fontId="2" fillId="2" borderId="0" xfId="1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38" fontId="3" fillId="2" borderId="12" xfId="1" applyFont="1" applyFill="1" applyBorder="1" applyAlignment="1" applyProtection="1">
      <alignment vertical="center"/>
    </xf>
    <xf numFmtId="38" fontId="2" fillId="2" borderId="0" xfId="1" applyFont="1" applyFill="1" applyBorder="1" applyAlignment="1" applyProtection="1">
      <alignment vertical="center"/>
    </xf>
    <xf numFmtId="38" fontId="5" fillId="0" borderId="0" xfId="1" applyFont="1" applyBorder="1" applyAlignment="1" applyProtection="1"/>
    <xf numFmtId="38" fontId="5" fillId="0" borderId="0" xfId="1" applyFont="1" applyBorder="1" applyAlignment="1" applyProtection="1">
      <alignment horizontal="right"/>
    </xf>
    <xf numFmtId="38" fontId="5" fillId="0" borderId="0" xfId="1" applyFont="1" applyBorder="1" applyAlignment="1" applyProtection="1">
      <alignment horizontal="left"/>
    </xf>
    <xf numFmtId="38" fontId="5" fillId="0" borderId="0" xfId="1" applyFont="1" applyBorder="1" applyAlignment="1" applyProtection="1">
      <alignment horizontal="left" wrapText="1"/>
    </xf>
    <xf numFmtId="38" fontId="5" fillId="3" borderId="1" xfId="1" applyFont="1" applyFill="1" applyBorder="1" applyAlignment="1" applyProtection="1">
      <alignment horizontal="center" vertical="center"/>
    </xf>
    <xf numFmtId="38" fontId="8" fillId="3" borderId="1" xfId="1" applyFont="1" applyFill="1" applyBorder="1" applyAlignment="1" applyProtection="1">
      <alignment horizontal="center" vertical="center" wrapText="1"/>
    </xf>
    <xf numFmtId="38" fontId="5" fillId="3" borderId="1" xfId="1" applyFont="1" applyFill="1" applyBorder="1" applyAlignment="1" applyProtection="1">
      <alignment horizontal="center" vertical="center" wrapText="1"/>
    </xf>
    <xf numFmtId="38" fontId="3" fillId="0" borderId="1" xfId="1" applyFont="1" applyBorder="1" applyAlignment="1" applyProtection="1">
      <alignment horizontal="right" vertical="center" wrapText="1"/>
    </xf>
    <xf numFmtId="38" fontId="6" fillId="0" borderId="1" xfId="1" applyFont="1" applyBorder="1" applyAlignment="1" applyProtection="1">
      <alignment horizontal="right" vertical="center" wrapText="1"/>
    </xf>
    <xf numFmtId="38" fontId="6" fillId="0" borderId="1" xfId="1" applyFont="1" applyBorder="1" applyAlignment="1" applyProtection="1">
      <alignment horizontal="right" vertical="center"/>
    </xf>
    <xf numFmtId="38" fontId="5" fillId="0" borderId="14" xfId="1" applyFont="1" applyBorder="1" applyAlignment="1" applyProtection="1">
      <alignment horizontal="right" vertical="center" wrapText="1"/>
    </xf>
    <xf numFmtId="38" fontId="5" fillId="0" borderId="0" xfId="1" applyFont="1" applyBorder="1" applyAlignment="1" applyProtection="1">
      <alignment wrapText="1"/>
    </xf>
    <xf numFmtId="38" fontId="6" fillId="2" borderId="1" xfId="1" applyFont="1" applyFill="1" applyBorder="1" applyAlignment="1" applyProtection="1">
      <alignment horizontal="right" vertical="center"/>
    </xf>
    <xf numFmtId="38" fontId="6" fillId="2" borderId="1" xfId="1" applyFont="1" applyFill="1" applyBorder="1" applyAlignment="1" applyProtection="1">
      <alignment horizontal="right" vertical="center" wrapText="1"/>
    </xf>
    <xf numFmtId="0" fontId="5" fillId="0" borderId="0" xfId="1" applyNumberFormat="1" applyFont="1" applyAlignment="1"/>
    <xf numFmtId="0" fontId="5" fillId="0" borderId="0" xfId="1" applyNumberFormat="1" applyFont="1" applyAlignment="1">
      <alignment vertical="center"/>
    </xf>
    <xf numFmtId="3" fontId="5" fillId="3" borderId="16" xfId="1" applyNumberFormat="1" applyFont="1" applyFill="1" applyBorder="1" applyAlignment="1" applyProtection="1">
      <alignment horizontal="center" wrapText="1"/>
      <protection locked="0"/>
    </xf>
    <xf numFmtId="3" fontId="6" fillId="3" borderId="17" xfId="1" applyNumberFormat="1" applyFont="1" applyFill="1" applyBorder="1" applyAlignment="1" applyProtection="1">
      <alignment horizontal="center" vertical="center"/>
      <protection locked="0"/>
    </xf>
    <xf numFmtId="3" fontId="6" fillId="3" borderId="18" xfId="1" applyNumberFormat="1" applyFont="1" applyFill="1" applyBorder="1" applyAlignment="1" applyProtection="1">
      <alignment horizontal="center" vertical="center"/>
      <protection locked="0"/>
    </xf>
    <xf numFmtId="3" fontId="5" fillId="3" borderId="19" xfId="1" applyNumberFormat="1" applyFont="1" applyFill="1" applyBorder="1" applyAlignment="1" applyProtection="1">
      <alignment horizontal="center" vertical="center"/>
      <protection locked="0"/>
    </xf>
    <xf numFmtId="3" fontId="5" fillId="3" borderId="20" xfId="1" applyNumberFormat="1" applyFont="1" applyFill="1" applyBorder="1" applyAlignment="1" applyProtection="1">
      <alignment horizontal="distributed" vertical="center"/>
      <protection locked="0"/>
    </xf>
    <xf numFmtId="177" fontId="6" fillId="0" borderId="21" xfId="1" applyNumberFormat="1" applyFont="1" applyBorder="1" applyAlignment="1" applyProtection="1">
      <alignment vertical="center"/>
      <protection locked="0"/>
    </xf>
    <xf numFmtId="177" fontId="6" fillId="0" borderId="22" xfId="1" applyNumberFormat="1" applyFont="1" applyBorder="1" applyAlignment="1" applyProtection="1">
      <alignment vertical="center"/>
      <protection locked="0"/>
    </xf>
    <xf numFmtId="177" fontId="6" fillId="0" borderId="23" xfId="1" applyNumberFormat="1" applyFont="1" applyBorder="1" applyAlignment="1" applyProtection="1">
      <alignment vertical="center"/>
      <protection locked="0"/>
    </xf>
    <xf numFmtId="3" fontId="5" fillId="3" borderId="24" xfId="1" applyNumberFormat="1" applyFont="1" applyFill="1" applyBorder="1" applyAlignment="1" applyProtection="1">
      <alignment horizontal="distributed" vertical="center"/>
      <protection locked="0"/>
    </xf>
    <xf numFmtId="177" fontId="6" fillId="0" borderId="25" xfId="1" applyNumberFormat="1" applyFont="1" applyBorder="1" applyAlignment="1" applyProtection="1">
      <alignment vertical="center"/>
      <protection locked="0"/>
    </xf>
    <xf numFmtId="177" fontId="6" fillId="0" borderId="26" xfId="1" applyNumberFormat="1" applyFont="1" applyBorder="1" applyAlignment="1" applyProtection="1">
      <alignment vertical="center"/>
      <protection locked="0"/>
    </xf>
    <xf numFmtId="177" fontId="6" fillId="0" borderId="25" xfId="1" applyNumberFormat="1" applyFont="1" applyBorder="1" applyAlignment="1" applyProtection="1">
      <alignment horizontal="right" vertical="center"/>
      <protection locked="0"/>
    </xf>
    <xf numFmtId="3" fontId="5" fillId="3" borderId="27" xfId="1" applyNumberFormat="1" applyFont="1" applyFill="1" applyBorder="1" applyAlignment="1" applyProtection="1">
      <alignment horizontal="distributed" vertical="center"/>
      <protection locked="0"/>
    </xf>
    <xf numFmtId="177" fontId="6" fillId="0" borderId="28" xfId="1" applyNumberFormat="1" applyFont="1" applyBorder="1" applyAlignment="1" applyProtection="1">
      <alignment vertical="center"/>
      <protection locked="0"/>
    </xf>
    <xf numFmtId="177" fontId="6" fillId="0" borderId="29" xfId="1" applyNumberFormat="1" applyFont="1" applyBorder="1" applyAlignment="1" applyProtection="1">
      <alignment vertical="center"/>
      <protection locked="0"/>
    </xf>
    <xf numFmtId="177" fontId="6" fillId="0" borderId="30" xfId="1" applyNumberFormat="1" applyFont="1" applyBorder="1" applyAlignment="1" applyProtection="1">
      <alignment vertical="center"/>
      <protection locked="0"/>
    </xf>
    <xf numFmtId="3" fontId="5" fillId="3" borderId="31" xfId="1" applyNumberFormat="1" applyFont="1" applyFill="1" applyBorder="1" applyAlignment="1" applyProtection="1">
      <alignment horizontal="distributed" vertical="center"/>
      <protection locked="0"/>
    </xf>
    <xf numFmtId="177" fontId="6" fillId="0" borderId="31" xfId="1" applyNumberFormat="1" applyFont="1" applyBorder="1" applyAlignment="1" applyProtection="1">
      <alignment vertical="center"/>
      <protection locked="0"/>
    </xf>
    <xf numFmtId="177" fontId="6" fillId="0" borderId="32" xfId="1" applyNumberFormat="1" applyFont="1" applyBorder="1" applyAlignment="1" applyProtection="1">
      <alignment vertical="center"/>
      <protection locked="0"/>
    </xf>
    <xf numFmtId="177" fontId="6" fillId="0" borderId="33" xfId="1" applyNumberFormat="1" applyFont="1" applyBorder="1" applyAlignment="1" applyProtection="1">
      <alignment vertical="center"/>
      <protection locked="0"/>
    </xf>
    <xf numFmtId="177" fontId="6" fillId="0" borderId="31" xfId="1" applyNumberFormat="1" applyFont="1" applyBorder="1" applyAlignment="1" applyProtection="1">
      <alignment vertical="center"/>
      <protection locked="0"/>
    </xf>
    <xf numFmtId="177" fontId="6" fillId="0" borderId="32" xfId="1" applyNumberFormat="1" applyFont="1" applyBorder="1" applyAlignment="1" applyProtection="1">
      <alignment vertical="center"/>
      <protection locked="0"/>
    </xf>
    <xf numFmtId="3" fontId="5" fillId="3" borderId="34" xfId="1" applyNumberFormat="1" applyFont="1" applyFill="1" applyBorder="1" applyAlignment="1" applyProtection="1">
      <alignment horizontal="distributed" vertical="center"/>
      <protection locked="0"/>
    </xf>
    <xf numFmtId="177" fontId="6" fillId="0" borderId="34" xfId="1" applyNumberFormat="1" applyFont="1" applyBorder="1" applyAlignment="1" applyProtection="1">
      <alignment vertical="center"/>
      <protection locked="0"/>
    </xf>
    <xf numFmtId="177" fontId="6" fillId="0" borderId="35" xfId="1" applyNumberFormat="1" applyFont="1" applyBorder="1" applyAlignment="1" applyProtection="1">
      <alignment vertical="center"/>
      <protection locked="0"/>
    </xf>
    <xf numFmtId="177" fontId="6" fillId="0" borderId="36" xfId="1" applyNumberFormat="1" applyFont="1" applyBorder="1" applyAlignment="1" applyProtection="1">
      <alignment vertical="center"/>
      <protection locked="0"/>
    </xf>
    <xf numFmtId="3" fontId="5" fillId="3" borderId="37" xfId="1" applyNumberFormat="1" applyFont="1" applyFill="1" applyBorder="1" applyAlignment="1" applyProtection="1">
      <alignment horizontal="distributed" vertical="center"/>
      <protection locked="0"/>
    </xf>
    <xf numFmtId="177" fontId="6" fillId="0" borderId="38" xfId="1" applyNumberFormat="1" applyFont="1" applyBorder="1" applyAlignment="1" applyProtection="1">
      <alignment vertical="center"/>
      <protection locked="0"/>
    </xf>
    <xf numFmtId="177" fontId="6" fillId="0" borderId="39" xfId="1" applyNumberFormat="1" applyFont="1" applyBorder="1" applyAlignment="1" applyProtection="1">
      <alignment vertical="center"/>
      <protection locked="0"/>
    </xf>
    <xf numFmtId="0" fontId="5" fillId="0" borderId="0" xfId="1" applyNumberFormat="1" applyFont="1" applyAlignment="1">
      <alignment horizontal="center"/>
    </xf>
    <xf numFmtId="0" fontId="10" fillId="0" borderId="0" xfId="1" applyNumberFormat="1" applyFont="1" applyAlignment="1">
      <alignment horizontal="center"/>
    </xf>
    <xf numFmtId="0" fontId="5" fillId="0" borderId="0" xfId="1" applyNumberFormat="1" applyFont="1" applyBorder="1" applyAlignment="1"/>
    <xf numFmtId="0" fontId="5" fillId="0" borderId="40" xfId="1" applyNumberFormat="1" applyFont="1" applyBorder="1" applyAlignment="1"/>
    <xf numFmtId="0" fontId="5" fillId="0" borderId="40" xfId="1" applyNumberFormat="1" applyFont="1" applyBorder="1" applyAlignment="1">
      <alignment horizontal="right" vertical="top"/>
    </xf>
    <xf numFmtId="0" fontId="5" fillId="3" borderId="1" xfId="1" applyNumberFormat="1" applyFont="1" applyFill="1" applyBorder="1" applyAlignment="1">
      <alignment horizontal="center" vertical="center"/>
    </xf>
    <xf numFmtId="0" fontId="5" fillId="3" borderId="2" xfId="1" applyNumberFormat="1" applyFont="1" applyFill="1" applyBorder="1" applyAlignment="1">
      <alignment horizontal="center" vertical="center"/>
    </xf>
    <xf numFmtId="0" fontId="5" fillId="3" borderId="19" xfId="1" applyNumberFormat="1" applyFont="1" applyFill="1" applyBorder="1" applyAlignment="1">
      <alignment horizontal="center" vertical="center"/>
    </xf>
    <xf numFmtId="0" fontId="6" fillId="0" borderId="1" xfId="1" applyNumberFormat="1" applyFont="1" applyBorder="1" applyAlignment="1">
      <alignment vertical="center"/>
    </xf>
    <xf numFmtId="0" fontId="6" fillId="0" borderId="2" xfId="1" applyNumberFormat="1" applyFont="1" applyBorder="1" applyAlignment="1">
      <alignment vertical="center"/>
    </xf>
    <xf numFmtId="0" fontId="6" fillId="0" borderId="19" xfId="1" applyNumberFormat="1" applyFont="1" applyBorder="1" applyAlignment="1">
      <alignment vertical="center"/>
    </xf>
    <xf numFmtId="0" fontId="5" fillId="3" borderId="6" xfId="1" applyNumberFormat="1" applyFont="1" applyFill="1" applyBorder="1" applyAlignment="1">
      <alignment horizontal="center" vertical="center"/>
    </xf>
    <xf numFmtId="0" fontId="6" fillId="0" borderId="6" xfId="1" applyNumberFormat="1" applyFont="1" applyBorder="1" applyAlignment="1">
      <alignment vertical="center"/>
    </xf>
    <xf numFmtId="0" fontId="6" fillId="0" borderId="11" xfId="1" applyNumberFormat="1" applyFont="1" applyBorder="1" applyAlignment="1">
      <alignment vertical="center"/>
    </xf>
    <xf numFmtId="0" fontId="6" fillId="0" borderId="41" xfId="1" applyNumberFormat="1" applyFont="1" applyBorder="1" applyAlignment="1">
      <alignment vertical="center"/>
    </xf>
    <xf numFmtId="0" fontId="11" fillId="0" borderId="0" xfId="1" applyNumberFormat="1" applyFont="1" applyAlignment="1"/>
    <xf numFmtId="0" fontId="11" fillId="0" borderId="0" xfId="1" applyNumberFormat="1" applyFont="1" applyBorder="1" applyAlignment="1">
      <alignment horizontal="left" vertical="center"/>
    </xf>
    <xf numFmtId="0" fontId="11" fillId="0" borderId="0" xfId="1" applyNumberFormat="1" applyFont="1" applyBorder="1" applyAlignment="1">
      <alignment horizontal="left"/>
    </xf>
    <xf numFmtId="0" fontId="12" fillId="0" borderId="0" xfId="1" applyNumberFormat="1" applyFont="1" applyBorder="1" applyAlignment="1">
      <alignment horizontal="left"/>
    </xf>
    <xf numFmtId="0" fontId="2" fillId="0" borderId="0" xfId="0" applyFont="1">
      <alignment vertical="center"/>
    </xf>
    <xf numFmtId="0" fontId="14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0" borderId="15" xfId="1" applyNumberFormat="1" applyFont="1" applyBorder="1" applyAlignment="1"/>
    <xf numFmtId="0" fontId="5" fillId="0" borderId="0" xfId="1" applyNumberFormat="1" applyFont="1" applyAlignment="1">
      <alignment horizontal="right"/>
    </xf>
    <xf numFmtId="0" fontId="5" fillId="0" borderId="42" xfId="1" applyNumberFormat="1" applyFont="1" applyBorder="1" applyAlignment="1">
      <alignment vertical="center"/>
    </xf>
    <xf numFmtId="38" fontId="6" fillId="0" borderId="42" xfId="1" applyNumberFormat="1" applyFont="1" applyBorder="1" applyAlignment="1" applyProtection="1">
      <alignment vertical="center"/>
    </xf>
    <xf numFmtId="178" fontId="5" fillId="0" borderId="42" xfId="1" applyNumberFormat="1" applyFont="1" applyBorder="1" applyAlignment="1">
      <alignment vertical="center"/>
    </xf>
    <xf numFmtId="178" fontId="4" fillId="0" borderId="12" xfId="1" applyNumberFormat="1" applyFont="1" applyBorder="1" applyAlignment="1">
      <alignment vertical="center"/>
    </xf>
    <xf numFmtId="178" fontId="6" fillId="0" borderId="42" xfId="1" applyNumberFormat="1" applyFont="1" applyBorder="1" applyAlignment="1">
      <alignment vertical="center"/>
    </xf>
    <xf numFmtId="0" fontId="5" fillId="0" borderId="15" xfId="1" applyNumberFormat="1" applyFont="1" applyBorder="1" applyAlignment="1"/>
    <xf numFmtId="0" fontId="5" fillId="0" borderId="15" xfId="1" applyNumberFormat="1" applyFont="1" applyBorder="1" applyAlignment="1">
      <alignment horizontal="right"/>
    </xf>
    <xf numFmtId="38" fontId="5" fillId="3" borderId="6" xfId="1" applyNumberFormat="1" applyFont="1" applyFill="1" applyBorder="1" applyAlignment="1" applyProtection="1">
      <alignment horizontal="distributed" vertical="center" indent="4"/>
    </xf>
    <xf numFmtId="38" fontId="6" fillId="2" borderId="4" xfId="1" applyNumberFormat="1" applyFont="1" applyFill="1" applyBorder="1" applyAlignment="1" applyProtection="1">
      <alignment horizontal="right" vertical="center"/>
    </xf>
    <xf numFmtId="38" fontId="3" fillId="2" borderId="0" xfId="0" applyNumberFormat="1" applyFont="1" applyFill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38" fontId="5" fillId="3" borderId="1" xfId="1" applyNumberFormat="1" applyFont="1" applyFill="1" applyBorder="1" applyAlignment="1" applyProtection="1">
      <alignment horizontal="center" vertical="center"/>
    </xf>
    <xf numFmtId="38" fontId="5" fillId="3" borderId="8" xfId="1" applyNumberFormat="1" applyFont="1" applyFill="1" applyBorder="1" applyAlignment="1" applyProtection="1">
      <alignment horizontal="center" vertical="center"/>
    </xf>
    <xf numFmtId="0" fontId="0" fillId="2" borderId="0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38" fontId="5" fillId="0" borderId="0" xfId="1" applyFont="1" applyBorder="1" applyAlignment="1" applyProtection="1">
      <alignment horizontal="left"/>
    </xf>
    <xf numFmtId="38" fontId="5" fillId="0" borderId="15" xfId="1" applyFont="1" applyBorder="1" applyAlignment="1" applyProtection="1">
      <alignment horizontal="left" vertical="center"/>
    </xf>
    <xf numFmtId="0" fontId="5" fillId="0" borderId="0" xfId="1" applyNumberFormat="1" applyFont="1" applyBorder="1" applyAlignment="1">
      <alignment horizontal="right" vertical="center"/>
    </xf>
    <xf numFmtId="0" fontId="5" fillId="0" borderId="0" xfId="1" applyNumberFormat="1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5" fillId="0" borderId="12" xfId="1" applyNumberFormat="1" applyFont="1" applyBorder="1" applyAlignment="1">
      <alignment vertical="center" wrapText="1"/>
    </xf>
    <xf numFmtId="0" fontId="5" fillId="0" borderId="40" xfId="0" applyFont="1" applyBorder="1" applyAlignment="1">
      <alignment horizontal="right"/>
    </xf>
    <xf numFmtId="0" fontId="5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2">
    <cellStyle name="説明文" xfId="1" builtinId="53" customBuiltin="1"/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EDEDED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MK13"/>
  <sheetViews>
    <sheetView tabSelected="1" zoomScaleNormal="100" zoomScalePageLayoutView="60" workbookViewId="0">
      <selection activeCell="K11" sqref="K11"/>
    </sheetView>
  </sheetViews>
  <sheetFormatPr defaultRowHeight="15.5"/>
  <cols>
    <col min="1" max="1" width="9.08203125" style="1" customWidth="1"/>
    <col min="2" max="2" width="11" style="2" customWidth="1"/>
    <col min="3" max="3" width="12.83203125" style="1" customWidth="1"/>
    <col min="4" max="7" width="16.08203125" style="1" customWidth="1"/>
    <col min="8" max="8" width="16.25" style="1" customWidth="1"/>
    <col min="9" max="10" width="9.08203125" style="1" customWidth="1"/>
    <col min="11" max="11" width="12" style="1" customWidth="1"/>
    <col min="12" max="12" width="9.08203125" style="1" customWidth="1"/>
    <col min="13" max="13" width="10.75" style="1" customWidth="1"/>
    <col min="14" max="18" width="10.83203125" style="1" customWidth="1"/>
    <col min="19" max="1025" width="9.08203125" style="1" customWidth="1"/>
  </cols>
  <sheetData>
    <row r="2" spans="2:11" ht="22.5" customHeight="1">
      <c r="B2" s="3" t="s">
        <v>0</v>
      </c>
    </row>
    <row r="3" spans="2:11" ht="22.5" customHeight="1">
      <c r="B3" s="4" t="s">
        <v>130</v>
      </c>
      <c r="H3" s="5" t="s">
        <v>1</v>
      </c>
    </row>
    <row r="4" spans="2:11" ht="22.5" customHeight="1">
      <c r="B4" s="145"/>
      <c r="C4" s="145"/>
      <c r="D4" s="7" t="s">
        <v>2</v>
      </c>
      <c r="E4" s="7" t="s">
        <v>3</v>
      </c>
      <c r="F4" s="7" t="s">
        <v>4</v>
      </c>
      <c r="G4" s="8" t="s">
        <v>5</v>
      </c>
      <c r="H4" s="9" t="s">
        <v>6</v>
      </c>
    </row>
    <row r="5" spans="2:11" ht="22.5" customHeight="1">
      <c r="B5" s="145" t="s">
        <v>7</v>
      </c>
      <c r="C5" s="6" t="s">
        <v>8</v>
      </c>
      <c r="D5" s="10">
        <v>510538</v>
      </c>
      <c r="E5" s="10">
        <v>497681</v>
      </c>
      <c r="F5" s="10">
        <v>647127</v>
      </c>
      <c r="G5" s="11">
        <v>792975</v>
      </c>
      <c r="H5" s="12">
        <f>SUM(D5:G5)</f>
        <v>2448321</v>
      </c>
      <c r="J5" s="13"/>
      <c r="K5" s="14"/>
    </row>
    <row r="6" spans="2:11" ht="22.5" customHeight="1">
      <c r="B6" s="145"/>
      <c r="C6" s="6" t="s">
        <v>9</v>
      </c>
      <c r="D6" s="10">
        <v>7727</v>
      </c>
      <c r="E6" s="10">
        <v>2753</v>
      </c>
      <c r="F6" s="10">
        <v>1985</v>
      </c>
      <c r="G6" s="11">
        <v>78993</v>
      </c>
      <c r="H6" s="12">
        <f>SUM(D6:G6)</f>
        <v>91458</v>
      </c>
      <c r="J6" s="13"/>
      <c r="K6" s="14"/>
    </row>
    <row r="7" spans="2:11" ht="22.5" customHeight="1">
      <c r="B7" s="145"/>
      <c r="C7" s="6" t="s">
        <v>10</v>
      </c>
      <c r="D7" s="10">
        <v>518265</v>
      </c>
      <c r="E7" s="10">
        <v>500434</v>
      </c>
      <c r="F7" s="10">
        <v>649112</v>
      </c>
      <c r="G7" s="10">
        <v>871968</v>
      </c>
      <c r="H7" s="12">
        <f>SUM(H5:H6)</f>
        <v>2539779</v>
      </c>
      <c r="J7" s="13"/>
      <c r="K7" s="14"/>
    </row>
    <row r="8" spans="2:11" ht="22.5" customHeight="1">
      <c r="B8" s="146" t="s">
        <v>11</v>
      </c>
      <c r="C8" s="6" t="s">
        <v>8</v>
      </c>
      <c r="D8" s="10">
        <v>191761</v>
      </c>
      <c r="E8" s="10">
        <v>200816</v>
      </c>
      <c r="F8" s="10">
        <v>322606</v>
      </c>
      <c r="G8" s="11">
        <v>452623</v>
      </c>
      <c r="H8" s="12">
        <f>SUM(D8:G8)</f>
        <v>1167806</v>
      </c>
    </row>
    <row r="9" spans="2:11" ht="22.5" customHeight="1">
      <c r="B9" s="146"/>
      <c r="C9" s="6" t="s">
        <v>9</v>
      </c>
      <c r="D9" s="10">
        <v>1440</v>
      </c>
      <c r="E9" s="10">
        <v>540</v>
      </c>
      <c r="F9" s="10">
        <v>54</v>
      </c>
      <c r="G9" s="11">
        <v>12746</v>
      </c>
      <c r="H9" s="12">
        <f>SUM(D9:G9)</f>
        <v>14780</v>
      </c>
    </row>
    <row r="10" spans="2:11" ht="22.5" customHeight="1">
      <c r="B10" s="146"/>
      <c r="C10" s="15" t="s">
        <v>10</v>
      </c>
      <c r="D10" s="16">
        <v>193201</v>
      </c>
      <c r="E10" s="16">
        <v>201356</v>
      </c>
      <c r="F10" s="16">
        <v>322660</v>
      </c>
      <c r="G10" s="16">
        <v>465369</v>
      </c>
      <c r="H10" s="17">
        <f>SUM(H8:H9)</f>
        <v>1182586</v>
      </c>
    </row>
    <row r="11" spans="2:11" ht="22.5" customHeight="1">
      <c r="B11" s="147" t="s">
        <v>12</v>
      </c>
      <c r="C11" s="18" t="s">
        <v>8</v>
      </c>
      <c r="D11" s="19">
        <f>+D5+D8</f>
        <v>702299</v>
      </c>
      <c r="E11" s="19">
        <f t="shared" ref="E11:G11" si="0">+E5+E8</f>
        <v>698497</v>
      </c>
      <c r="F11" s="19">
        <f t="shared" si="0"/>
        <v>969733</v>
      </c>
      <c r="G11" s="19">
        <f t="shared" si="0"/>
        <v>1245598</v>
      </c>
      <c r="H11" s="20">
        <f>H5+H8</f>
        <v>3616127</v>
      </c>
    </row>
    <row r="12" spans="2:11" ht="22.5" customHeight="1">
      <c r="B12" s="147"/>
      <c r="C12" s="6" t="s">
        <v>9</v>
      </c>
      <c r="D12" s="10">
        <f t="shared" ref="D12:G12" si="1">+D6+D9</f>
        <v>9167</v>
      </c>
      <c r="E12" s="10">
        <f t="shared" si="1"/>
        <v>3293</v>
      </c>
      <c r="F12" s="10">
        <f t="shared" si="1"/>
        <v>2039</v>
      </c>
      <c r="G12" s="10">
        <f t="shared" si="1"/>
        <v>91739</v>
      </c>
      <c r="H12" s="12">
        <f>H6+H9</f>
        <v>106238</v>
      </c>
    </row>
    <row r="13" spans="2:11" ht="22.5" customHeight="1">
      <c r="B13" s="147"/>
      <c r="C13" s="6" t="s">
        <v>13</v>
      </c>
      <c r="D13" s="10">
        <f>+D7+D10</f>
        <v>711466</v>
      </c>
      <c r="E13" s="10">
        <f>E7+E10</f>
        <v>701790</v>
      </c>
      <c r="F13" s="10">
        <f>F7+F10</f>
        <v>971772</v>
      </c>
      <c r="G13" s="10">
        <f>G7+G10</f>
        <v>1337337</v>
      </c>
      <c r="H13" s="12">
        <f>SUM(D13:G13)</f>
        <v>3722365</v>
      </c>
    </row>
  </sheetData>
  <mergeCells count="4">
    <mergeCell ref="B4:C4"/>
    <mergeCell ref="B5:B7"/>
    <mergeCell ref="B8:B10"/>
    <mergeCell ref="B11:B13"/>
  </mergeCells>
  <phoneticPr fontId="16"/>
  <pageMargins left="0.7" right="0.7" top="0.75" bottom="0.75" header="0.51180555555555496" footer="0.51180555555555496"/>
  <pageSetup paperSize="9" scale="82" firstPageNumber="0" orientation="landscape" horizontalDpi="300" verticalDpi="300" r:id="rId1"/>
  <ignoredErrors>
    <ignoredError sqref="H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MK26"/>
  <sheetViews>
    <sheetView zoomScaleNormal="100" zoomScalePageLayoutView="60" workbookViewId="0">
      <selection activeCell="D15" sqref="D15"/>
    </sheetView>
  </sheetViews>
  <sheetFormatPr defaultRowHeight="15.5"/>
  <cols>
    <col min="1" max="1" width="9.08203125" style="21" customWidth="1"/>
    <col min="2" max="2" width="27" style="21" customWidth="1"/>
    <col min="3" max="3" width="10.08203125" style="2" customWidth="1"/>
    <col min="4" max="5" width="10.08203125" style="21" customWidth="1"/>
    <col min="6" max="6" width="9" style="21" customWidth="1"/>
    <col min="7" max="1025" width="9.08203125" style="21" customWidth="1"/>
  </cols>
  <sheetData>
    <row r="2" spans="2:6" ht="22.5" customHeight="1">
      <c r="B2" s="3" t="s">
        <v>14</v>
      </c>
      <c r="E2" s="22"/>
      <c r="F2" s="22"/>
    </row>
    <row r="3" spans="2:6" s="23" customFormat="1" ht="22.5" customHeight="1">
      <c r="B3" s="24" t="str">
        <f>+'表1　観光客数'!B3</f>
        <v>2021年</v>
      </c>
      <c r="E3" s="25" t="s">
        <v>1</v>
      </c>
    </row>
    <row r="4" spans="2:6" s="23" customFormat="1" ht="22.5" customHeight="1">
      <c r="B4" s="148" t="s">
        <v>15</v>
      </c>
      <c r="C4" s="149" t="s">
        <v>16</v>
      </c>
      <c r="D4" s="149"/>
      <c r="E4" s="149"/>
    </row>
    <row r="5" spans="2:6" s="23" customFormat="1" ht="22.5" customHeight="1">
      <c r="B5" s="148"/>
      <c r="C5" s="26"/>
      <c r="D5" s="27" t="s">
        <v>17</v>
      </c>
      <c r="E5" s="27" t="s">
        <v>18</v>
      </c>
    </row>
    <row r="6" spans="2:6" s="23" customFormat="1" ht="22.5" customHeight="1">
      <c r="B6" s="28" t="s">
        <v>133</v>
      </c>
      <c r="C6" s="29">
        <v>62</v>
      </c>
      <c r="D6" s="29">
        <v>62</v>
      </c>
      <c r="E6" s="29">
        <v>0</v>
      </c>
    </row>
    <row r="7" spans="2:6" s="23" customFormat="1" ht="22.5" customHeight="1">
      <c r="B7" s="28" t="s">
        <v>134</v>
      </c>
      <c r="C7" s="29">
        <v>46</v>
      </c>
      <c r="D7" s="29">
        <v>46</v>
      </c>
      <c r="E7" s="29">
        <v>0</v>
      </c>
    </row>
    <row r="8" spans="2:6" s="23" customFormat="1" ht="22.5" customHeight="1">
      <c r="B8" s="28" t="s">
        <v>135</v>
      </c>
      <c r="C8" s="29">
        <v>7</v>
      </c>
      <c r="D8" s="29">
        <v>7</v>
      </c>
      <c r="E8" s="29">
        <v>0</v>
      </c>
    </row>
    <row r="9" spans="2:6" s="23" customFormat="1" ht="22.5" customHeight="1">
      <c r="B9" s="28" t="s">
        <v>136</v>
      </c>
      <c r="C9" s="29">
        <v>208</v>
      </c>
      <c r="D9" s="29">
        <v>208</v>
      </c>
      <c r="E9" s="29">
        <v>0</v>
      </c>
    </row>
    <row r="10" spans="2:6" s="23" customFormat="1" ht="22.5" customHeight="1">
      <c r="B10" s="28" t="s">
        <v>19</v>
      </c>
      <c r="C10" s="29">
        <v>114</v>
      </c>
      <c r="D10" s="29">
        <v>114</v>
      </c>
      <c r="E10" s="29">
        <v>0</v>
      </c>
    </row>
    <row r="11" spans="2:6" s="23" customFormat="1" ht="22.5" customHeight="1">
      <c r="B11" s="28" t="s">
        <v>131</v>
      </c>
      <c r="C11" s="29">
        <v>0</v>
      </c>
      <c r="D11" s="29" t="s">
        <v>20</v>
      </c>
      <c r="E11" s="29">
        <v>0</v>
      </c>
    </row>
    <row r="12" spans="2:6" s="23" customFormat="1" ht="22.5" customHeight="1">
      <c r="B12" s="28" t="s">
        <v>21</v>
      </c>
      <c r="C12" s="29">
        <v>84</v>
      </c>
      <c r="D12" s="29">
        <v>84</v>
      </c>
      <c r="E12" s="29">
        <v>0</v>
      </c>
    </row>
    <row r="13" spans="2:6" s="23" customFormat="1" ht="22.5" customHeight="1">
      <c r="B13" s="28" t="s">
        <v>22</v>
      </c>
      <c r="C13" s="29">
        <v>12</v>
      </c>
      <c r="D13" s="29">
        <v>12</v>
      </c>
      <c r="E13" s="29">
        <v>0</v>
      </c>
    </row>
    <row r="14" spans="2:6" s="23" customFormat="1" ht="22.5" customHeight="1">
      <c r="B14" s="28" t="s">
        <v>23</v>
      </c>
      <c r="C14" s="29">
        <v>32</v>
      </c>
      <c r="D14" s="29">
        <v>32</v>
      </c>
      <c r="E14" s="29">
        <v>0</v>
      </c>
    </row>
    <row r="15" spans="2:6" s="23" customFormat="1" ht="22.5" customHeight="1">
      <c r="B15" s="28" t="s">
        <v>24</v>
      </c>
      <c r="C15" s="29">
        <v>236</v>
      </c>
      <c r="D15" s="29">
        <v>236</v>
      </c>
      <c r="E15" s="29">
        <v>0</v>
      </c>
    </row>
    <row r="16" spans="2:6" s="23" customFormat="1" ht="22.5" customHeight="1">
      <c r="B16" s="28" t="s">
        <v>132</v>
      </c>
      <c r="C16" s="29">
        <v>133</v>
      </c>
      <c r="D16" s="29">
        <v>133</v>
      </c>
      <c r="E16" s="29">
        <v>0</v>
      </c>
    </row>
    <row r="17" spans="2:7" s="23" customFormat="1" ht="22.5" customHeight="1">
      <c r="B17" s="30" t="s">
        <v>25</v>
      </c>
      <c r="C17" s="29">
        <v>311</v>
      </c>
      <c r="D17" s="29">
        <v>311</v>
      </c>
      <c r="E17" s="29">
        <v>0</v>
      </c>
    </row>
    <row r="18" spans="2:7" s="23" customFormat="1" ht="22.5" customHeight="1">
      <c r="B18" s="28" t="s">
        <v>26</v>
      </c>
      <c r="C18" s="29">
        <v>18</v>
      </c>
      <c r="D18" s="29">
        <v>18</v>
      </c>
      <c r="E18" s="29">
        <v>0</v>
      </c>
    </row>
    <row r="19" spans="2:7" s="23" customFormat="1" ht="22.5" customHeight="1">
      <c r="B19" s="28" t="s">
        <v>27</v>
      </c>
      <c r="C19" s="29">
        <v>86</v>
      </c>
      <c r="D19" s="29">
        <v>86</v>
      </c>
      <c r="E19" s="29">
        <v>0</v>
      </c>
    </row>
    <row r="20" spans="2:7" s="23" customFormat="1" ht="22.5" customHeight="1">
      <c r="B20" s="28" t="s">
        <v>28</v>
      </c>
      <c r="C20" s="29">
        <v>85</v>
      </c>
      <c r="D20" s="29">
        <v>85</v>
      </c>
      <c r="E20" s="29">
        <v>0</v>
      </c>
    </row>
    <row r="21" spans="2:7" s="23" customFormat="1" ht="22.5" customHeight="1">
      <c r="B21" s="28" t="s">
        <v>29</v>
      </c>
      <c r="C21" s="31">
        <v>46</v>
      </c>
      <c r="D21" s="31">
        <v>46</v>
      </c>
      <c r="E21" s="31">
        <v>0</v>
      </c>
    </row>
    <row r="22" spans="2:7" s="23" customFormat="1" ht="22.5" customHeight="1" thickBot="1">
      <c r="B22" s="142" t="s">
        <v>137</v>
      </c>
      <c r="C22" s="143">
        <v>651</v>
      </c>
      <c r="D22" s="143">
        <v>651</v>
      </c>
      <c r="E22" s="143">
        <v>0</v>
      </c>
    </row>
    <row r="23" spans="2:7" s="23" customFormat="1" ht="45" customHeight="1" thickTop="1">
      <c r="B23" s="32" t="s">
        <v>31</v>
      </c>
      <c r="C23" s="33">
        <f>SUM(C6:C22)</f>
        <v>2131</v>
      </c>
      <c r="D23" s="33">
        <f>SUM(D6:D22)</f>
        <v>2131</v>
      </c>
      <c r="E23" s="33">
        <f>SUM(E6:E22)</f>
        <v>0</v>
      </c>
    </row>
    <row r="24" spans="2:7" s="23" customFormat="1" ht="22.5" customHeight="1">
      <c r="D24" s="34"/>
      <c r="E24" s="35"/>
    </row>
    <row r="25" spans="2:7" ht="22.5" customHeight="1">
      <c r="B25" s="150" t="s">
        <v>32</v>
      </c>
      <c r="C25" s="150"/>
      <c r="D25" s="150"/>
      <c r="E25" s="150"/>
      <c r="F25" s="150"/>
      <c r="G25" s="150"/>
    </row>
    <row r="26" spans="2:7">
      <c r="B26" s="151"/>
      <c r="C26" s="152"/>
      <c r="D26" s="151"/>
      <c r="E26" s="151"/>
      <c r="F26" s="151"/>
      <c r="G26" s="151"/>
    </row>
  </sheetData>
  <mergeCells count="3">
    <mergeCell ref="B4:B5"/>
    <mergeCell ref="C4:E4"/>
    <mergeCell ref="B25:G26"/>
  </mergeCells>
  <phoneticPr fontId="16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MK10"/>
  <sheetViews>
    <sheetView zoomScaleNormal="100" zoomScalePageLayoutView="60" workbookViewId="0">
      <selection activeCell="D15" sqref="D15"/>
    </sheetView>
  </sheetViews>
  <sheetFormatPr defaultRowHeight="15.5"/>
  <cols>
    <col min="1" max="1" width="9.08203125" style="36" customWidth="1"/>
    <col min="2" max="2" width="21" style="36" customWidth="1"/>
    <col min="3" max="14" width="10.75" style="36" customWidth="1"/>
    <col min="15" max="15" width="14.83203125" style="36" customWidth="1"/>
    <col min="16" max="1025" width="9.08203125" style="36" customWidth="1"/>
  </cols>
  <sheetData>
    <row r="2" spans="2:16" ht="22.5" customHeight="1">
      <c r="B2" s="37" t="s">
        <v>33</v>
      </c>
      <c r="O2" s="38"/>
    </row>
    <row r="3" spans="2:16" ht="22.5" customHeight="1">
      <c r="B3" s="39" t="s">
        <v>138</v>
      </c>
      <c r="O3" s="40" t="s">
        <v>1</v>
      </c>
    </row>
    <row r="4" spans="2:16" ht="22.5" customHeight="1">
      <c r="B4" s="41"/>
      <c r="C4" s="42" t="s">
        <v>34</v>
      </c>
      <c r="D4" s="43" t="s">
        <v>35</v>
      </c>
      <c r="E4" s="42" t="s">
        <v>36</v>
      </c>
      <c r="F4" s="42" t="s">
        <v>37</v>
      </c>
      <c r="G4" s="43" t="s">
        <v>38</v>
      </c>
      <c r="H4" s="42" t="s">
        <v>39</v>
      </c>
      <c r="I4" s="42" t="s">
        <v>40</v>
      </c>
      <c r="J4" s="43" t="s">
        <v>41</v>
      </c>
      <c r="K4" s="42" t="s">
        <v>42</v>
      </c>
      <c r="L4" s="44" t="s">
        <v>43</v>
      </c>
      <c r="M4" s="45" t="s">
        <v>44</v>
      </c>
      <c r="N4" s="44" t="s">
        <v>45</v>
      </c>
      <c r="O4" s="46" t="s">
        <v>6</v>
      </c>
    </row>
    <row r="5" spans="2:16" ht="22.5" customHeight="1">
      <c r="B5" s="41" t="s">
        <v>46</v>
      </c>
      <c r="C5" s="47">
        <v>22089</v>
      </c>
      <c r="D5" s="47">
        <v>19507</v>
      </c>
      <c r="E5" s="47">
        <v>45219</v>
      </c>
      <c r="F5" s="47">
        <v>33307</v>
      </c>
      <c r="G5" s="47">
        <v>28211</v>
      </c>
      <c r="H5" s="47">
        <v>21496</v>
      </c>
      <c r="I5" s="47">
        <v>42832</v>
      </c>
      <c r="J5" s="47">
        <v>47871</v>
      </c>
      <c r="K5" s="47">
        <v>32348</v>
      </c>
      <c r="L5" s="47">
        <v>53390</v>
      </c>
      <c r="M5" s="47">
        <v>69647</v>
      </c>
      <c r="N5" s="47">
        <v>79700</v>
      </c>
      <c r="O5" s="48">
        <f t="shared" ref="O5:O10" si="0">SUM(C5:N5)</f>
        <v>495617</v>
      </c>
    </row>
    <row r="6" spans="2:16" ht="22.5" customHeight="1">
      <c r="B6" s="41" t="s">
        <v>47</v>
      </c>
      <c r="C6" s="47">
        <v>10084</v>
      </c>
      <c r="D6" s="47">
        <v>10612</v>
      </c>
      <c r="E6" s="47">
        <v>20559</v>
      </c>
      <c r="F6" s="47">
        <v>13583</v>
      </c>
      <c r="G6" s="47">
        <v>12803</v>
      </c>
      <c r="H6" s="47">
        <v>7903</v>
      </c>
      <c r="I6" s="47">
        <v>16330</v>
      </c>
      <c r="J6" s="47">
        <v>19565</v>
      </c>
      <c r="K6" s="47">
        <v>13517</v>
      </c>
      <c r="L6" s="47">
        <v>20798</v>
      </c>
      <c r="M6" s="47">
        <v>29271</v>
      </c>
      <c r="N6" s="47">
        <v>32374</v>
      </c>
      <c r="O6" s="48">
        <f t="shared" si="0"/>
        <v>207399</v>
      </c>
    </row>
    <row r="7" spans="2:16" ht="22.5" customHeight="1">
      <c r="B7" s="41" t="s">
        <v>48</v>
      </c>
      <c r="C7" s="47">
        <v>6908</v>
      </c>
      <c r="D7" s="47">
        <v>1632</v>
      </c>
      <c r="E7" s="47">
        <v>33687</v>
      </c>
      <c r="F7" s="47">
        <v>28320</v>
      </c>
      <c r="G7" s="47">
        <v>20421</v>
      </c>
      <c r="H7" s="47">
        <v>17395</v>
      </c>
      <c r="I7" s="47">
        <v>44007</v>
      </c>
      <c r="J7" s="47">
        <v>49726</v>
      </c>
      <c r="K7" s="47">
        <v>29960</v>
      </c>
      <c r="L7" s="47">
        <v>41855</v>
      </c>
      <c r="M7" s="47">
        <v>51049</v>
      </c>
      <c r="N7" s="47">
        <v>51346</v>
      </c>
      <c r="O7" s="48">
        <f t="shared" si="0"/>
        <v>376306</v>
      </c>
    </row>
    <row r="8" spans="2:16" ht="22.5" customHeight="1">
      <c r="B8" s="49" t="s">
        <v>30</v>
      </c>
      <c r="C8" s="50">
        <v>5227</v>
      </c>
      <c r="D8" s="50">
        <v>5626</v>
      </c>
      <c r="E8" s="50">
        <v>12051</v>
      </c>
      <c r="F8" s="50">
        <v>8595</v>
      </c>
      <c r="G8" s="50">
        <v>5154</v>
      </c>
      <c r="H8" s="50">
        <v>4168</v>
      </c>
      <c r="I8" s="50">
        <v>8949</v>
      </c>
      <c r="J8" s="50">
        <v>11062</v>
      </c>
      <c r="K8" s="50">
        <v>6493</v>
      </c>
      <c r="L8" s="50">
        <v>9425</v>
      </c>
      <c r="M8" s="50">
        <v>13428</v>
      </c>
      <c r="N8" s="50">
        <v>13086</v>
      </c>
      <c r="O8" s="51">
        <f t="shared" si="0"/>
        <v>103264</v>
      </c>
    </row>
    <row r="9" spans="2:16" ht="22.5" customHeight="1">
      <c r="B9" s="52" t="s">
        <v>13</v>
      </c>
      <c r="C9" s="53">
        <f t="shared" ref="C9:N9" si="1">SUM(C5:C8)</f>
        <v>44308</v>
      </c>
      <c r="D9" s="53">
        <f t="shared" si="1"/>
        <v>37377</v>
      </c>
      <c r="E9" s="53">
        <f t="shared" si="1"/>
        <v>111516</v>
      </c>
      <c r="F9" s="53">
        <f t="shared" si="1"/>
        <v>83805</v>
      </c>
      <c r="G9" s="53">
        <f t="shared" si="1"/>
        <v>66589</v>
      </c>
      <c r="H9" s="53">
        <f t="shared" si="1"/>
        <v>50962</v>
      </c>
      <c r="I9" s="53">
        <f t="shared" si="1"/>
        <v>112118</v>
      </c>
      <c r="J9" s="53">
        <f t="shared" si="1"/>
        <v>128224</v>
      </c>
      <c r="K9" s="53">
        <f t="shared" si="1"/>
        <v>82318</v>
      </c>
      <c r="L9" s="53">
        <f t="shared" si="1"/>
        <v>125468</v>
      </c>
      <c r="M9" s="53">
        <f t="shared" si="1"/>
        <v>163395</v>
      </c>
      <c r="N9" s="53">
        <f t="shared" si="1"/>
        <v>176506</v>
      </c>
      <c r="O9" s="54">
        <f t="shared" si="0"/>
        <v>1182586</v>
      </c>
      <c r="P9" s="55"/>
    </row>
    <row r="10" spans="2:16" ht="22.5" customHeight="1">
      <c r="B10" s="41" t="s">
        <v>49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  <c r="K10" s="47">
        <v>0</v>
      </c>
      <c r="L10" s="47">
        <v>0</v>
      </c>
      <c r="M10" s="47">
        <v>0</v>
      </c>
      <c r="N10" s="47">
        <v>0</v>
      </c>
      <c r="O10" s="48">
        <f t="shared" si="0"/>
        <v>0</v>
      </c>
    </row>
  </sheetData>
  <phoneticPr fontId="16"/>
  <pageMargins left="0.70833333333333304" right="0.70833333333333304" top="1.25972222222222" bottom="0.55138888888888904" header="0.51180555555555496" footer="0.51180555555555496"/>
  <pageSetup paperSize="9" scale="71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AMK5"/>
  <sheetViews>
    <sheetView zoomScaleNormal="100" zoomScalePageLayoutView="60" workbookViewId="0">
      <selection activeCell="D15" sqref="D15"/>
    </sheetView>
  </sheetViews>
  <sheetFormatPr defaultRowHeight="15.5"/>
  <cols>
    <col min="1" max="1" width="9.08203125" style="1" customWidth="1"/>
    <col min="2" max="2" width="15.58203125" style="2" customWidth="1"/>
    <col min="3" max="14" width="11.25" style="1" customWidth="1"/>
    <col min="15" max="15" width="14.08203125" style="1" customWidth="1"/>
    <col min="16" max="16" width="9.08203125" style="1" customWidth="1"/>
    <col min="17" max="17" width="10.5" style="1" customWidth="1"/>
    <col min="18" max="1025" width="9.08203125" style="1" customWidth="1"/>
  </cols>
  <sheetData>
    <row r="2" spans="2:17" ht="22.5" customHeight="1">
      <c r="B2" s="22" t="s">
        <v>50</v>
      </c>
      <c r="C2" s="56"/>
      <c r="O2" s="56"/>
    </row>
    <row r="3" spans="2:17" ht="22.5" customHeight="1">
      <c r="B3" s="144" t="str">
        <f>+'表3　宿泊客数'!B3</f>
        <v>2021年1月～12月</v>
      </c>
      <c r="O3" s="5" t="s">
        <v>1</v>
      </c>
    </row>
    <row r="4" spans="2:17" ht="22.5" customHeight="1">
      <c r="B4" s="7"/>
      <c r="C4" s="57" t="s">
        <v>51</v>
      </c>
      <c r="D4" s="7" t="s">
        <v>52</v>
      </c>
      <c r="E4" s="7" t="s">
        <v>53</v>
      </c>
      <c r="F4" s="7" t="s">
        <v>54</v>
      </c>
      <c r="G4" s="7" t="s">
        <v>55</v>
      </c>
      <c r="H4" s="7" t="s">
        <v>56</v>
      </c>
      <c r="I4" s="7" t="s">
        <v>57</v>
      </c>
      <c r="J4" s="7" t="s">
        <v>58</v>
      </c>
      <c r="K4" s="7" t="s">
        <v>59</v>
      </c>
      <c r="L4" s="7" t="s">
        <v>43</v>
      </c>
      <c r="M4" s="7" t="s">
        <v>44</v>
      </c>
      <c r="N4" s="8" t="s">
        <v>45</v>
      </c>
      <c r="O4" s="58" t="s">
        <v>6</v>
      </c>
    </row>
    <row r="5" spans="2:17" ht="37.5" customHeight="1">
      <c r="B5" s="59" t="s">
        <v>60</v>
      </c>
      <c r="C5" s="60">
        <v>123338</v>
      </c>
      <c r="D5" s="10">
        <v>95967</v>
      </c>
      <c r="E5" s="10">
        <v>228102</v>
      </c>
      <c r="F5" s="10">
        <v>180139</v>
      </c>
      <c r="G5" s="10">
        <v>174564</v>
      </c>
      <c r="H5" s="10">
        <v>108080</v>
      </c>
      <c r="I5" s="10">
        <v>248468</v>
      </c>
      <c r="J5" s="10">
        <v>283419</v>
      </c>
      <c r="K5" s="10">
        <v>187839</v>
      </c>
      <c r="L5" s="10">
        <v>287625</v>
      </c>
      <c r="M5" s="10">
        <v>350934</v>
      </c>
      <c r="N5" s="11">
        <v>327762</v>
      </c>
      <c r="O5" s="12">
        <f>SUM(C5:N5)</f>
        <v>2596237</v>
      </c>
      <c r="Q5" s="61"/>
    </row>
  </sheetData>
  <phoneticPr fontId="16"/>
  <printOptions verticalCentered="1"/>
  <pageMargins left="0.78740157480314965" right="0" top="0.74803149606299213" bottom="0.74803149606299213" header="0.51181102362204722" footer="0.51181102362204722"/>
  <pageSetup paperSize="9" scale="66" firstPageNumber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K30"/>
  <sheetViews>
    <sheetView zoomScaleNormal="100" zoomScalePageLayoutView="60" workbookViewId="0">
      <selection activeCell="F8" sqref="F8"/>
    </sheetView>
  </sheetViews>
  <sheetFormatPr defaultRowHeight="15.5"/>
  <cols>
    <col min="1" max="1" width="6.08203125" style="62" customWidth="1"/>
    <col min="2" max="2" width="19.83203125" style="62" customWidth="1"/>
    <col min="3" max="3" width="18.58203125" style="63" customWidth="1"/>
    <col min="4" max="4" width="17.5" style="63" customWidth="1"/>
    <col min="5" max="5" width="18.58203125" style="63" customWidth="1"/>
    <col min="6" max="1025" width="9.08203125" style="62" customWidth="1"/>
  </cols>
  <sheetData>
    <row r="1" spans="2:5" ht="11.25" customHeight="1"/>
    <row r="2" spans="2:5">
      <c r="B2" s="153" t="s">
        <v>61</v>
      </c>
      <c r="C2" s="153"/>
      <c r="D2" s="153"/>
      <c r="E2" s="153"/>
    </row>
    <row r="3" spans="2:5">
      <c r="B3" s="64"/>
    </row>
    <row r="4" spans="2:5" ht="31">
      <c r="B4" s="65" t="s">
        <v>62</v>
      </c>
    </row>
    <row r="5" spans="2:5">
      <c r="B5" s="153" t="s">
        <v>63</v>
      </c>
      <c r="C5" s="153"/>
    </row>
    <row r="6" spans="2:5" ht="39.75" customHeight="1">
      <c r="B6" s="66"/>
      <c r="C6" s="66" t="s">
        <v>64</v>
      </c>
      <c r="D6" s="67" t="s">
        <v>65</v>
      </c>
      <c r="E6" s="68" t="s">
        <v>66</v>
      </c>
    </row>
    <row r="7" spans="2:5" ht="52.5" customHeight="1">
      <c r="B7" s="66" t="s">
        <v>11</v>
      </c>
      <c r="C7" s="69">
        <v>1182586</v>
      </c>
      <c r="D7" s="70">
        <v>26007</v>
      </c>
      <c r="E7" s="70">
        <v>30755514</v>
      </c>
    </row>
    <row r="8" spans="2:5" ht="52.5" customHeight="1">
      <c r="B8" s="66" t="s">
        <v>67</v>
      </c>
      <c r="C8" s="69">
        <v>2537648</v>
      </c>
      <c r="D8" s="70">
        <v>3764</v>
      </c>
      <c r="E8" s="70">
        <v>9551707</v>
      </c>
    </row>
    <row r="9" spans="2:5" ht="52.5" customHeight="1">
      <c r="B9" s="66" t="s">
        <v>68</v>
      </c>
      <c r="C9" s="71">
        <f>SUM(C7:C8)</f>
        <v>3720234</v>
      </c>
      <c r="D9" s="72"/>
      <c r="E9" s="70">
        <f>SUM(E7:E8)</f>
        <v>40307221</v>
      </c>
    </row>
    <row r="10" spans="2:5" ht="25" customHeight="1">
      <c r="B10" s="154"/>
      <c r="C10" s="154"/>
      <c r="D10" s="154"/>
      <c r="E10" s="154"/>
    </row>
    <row r="11" spans="2:5" ht="28.5" customHeight="1">
      <c r="B11" s="73" t="s">
        <v>69</v>
      </c>
    </row>
    <row r="12" spans="2:5">
      <c r="B12" s="64"/>
    </row>
    <row r="13" spans="2:5" ht="39.75" customHeight="1">
      <c r="B13" s="66"/>
      <c r="C13" s="66" t="s">
        <v>64</v>
      </c>
      <c r="D13" s="67" t="s">
        <v>65</v>
      </c>
      <c r="E13" s="68" t="s">
        <v>66</v>
      </c>
    </row>
    <row r="14" spans="2:5" ht="52.5" customHeight="1">
      <c r="B14" s="66" t="s">
        <v>11</v>
      </c>
      <c r="C14" s="74">
        <v>0</v>
      </c>
      <c r="D14" s="75"/>
      <c r="E14" s="74">
        <v>0</v>
      </c>
    </row>
    <row r="15" spans="2:5" ht="52.5" customHeight="1">
      <c r="B15" s="66" t="s">
        <v>67</v>
      </c>
      <c r="C15" s="74">
        <v>0</v>
      </c>
      <c r="D15" s="75"/>
      <c r="E15" s="74">
        <v>0</v>
      </c>
    </row>
    <row r="16" spans="2:5" ht="52.5" customHeight="1">
      <c r="B16" s="66" t="s">
        <v>68</v>
      </c>
      <c r="C16" s="71">
        <f>SUM(C14:C15)</f>
        <v>0</v>
      </c>
      <c r="D16" s="72"/>
      <c r="E16" s="71">
        <f>SUM(E14:E15)</f>
        <v>0</v>
      </c>
    </row>
    <row r="17" ht="25" customHeight="1"/>
    <row r="18" ht="25" customHeight="1"/>
    <row r="30" ht="27" customHeight="1"/>
  </sheetData>
  <mergeCells count="3">
    <mergeCell ref="B2:E2"/>
    <mergeCell ref="B5:C5"/>
    <mergeCell ref="B10:E10"/>
  </mergeCells>
  <phoneticPr fontId="16"/>
  <pageMargins left="0.7" right="0.7" top="0.75" bottom="0.75" header="0.51180555555555496" footer="0.51180555555555496"/>
  <pageSetup paperSize="9" scale="97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AMK22"/>
  <sheetViews>
    <sheetView zoomScaleNormal="100" zoomScalePageLayoutView="60" workbookViewId="0">
      <selection activeCell="D15" sqref="D15"/>
    </sheetView>
  </sheetViews>
  <sheetFormatPr defaultRowHeight="15.5"/>
  <cols>
    <col min="1" max="1" width="6.58203125" style="76" customWidth="1"/>
    <col min="2" max="2" width="16.08203125" style="76" customWidth="1"/>
    <col min="3" max="14" width="11.08203125" style="76" customWidth="1"/>
    <col min="15" max="15" width="12.25" style="76" customWidth="1"/>
    <col min="16" max="257" width="9.08203125" style="76" customWidth="1"/>
    <col min="258" max="258" width="16.08203125" style="76" customWidth="1"/>
    <col min="259" max="266" width="9.5" style="76" customWidth="1"/>
    <col min="267" max="267" width="9.75" style="76" customWidth="1"/>
    <col min="268" max="270" width="9.5" style="76" customWidth="1"/>
    <col min="271" max="271" width="11.75" style="76" customWidth="1"/>
    <col min="272" max="513" width="9.08203125" style="76" customWidth="1"/>
    <col min="514" max="514" width="16.08203125" style="76" customWidth="1"/>
    <col min="515" max="522" width="9.5" style="76" customWidth="1"/>
    <col min="523" max="523" width="9.75" style="76" customWidth="1"/>
    <col min="524" max="526" width="9.5" style="76" customWidth="1"/>
    <col min="527" max="527" width="11.75" style="76" customWidth="1"/>
    <col min="528" max="769" width="9.08203125" style="76" customWidth="1"/>
    <col min="770" max="770" width="16.08203125" style="76" customWidth="1"/>
    <col min="771" max="778" width="9.5" style="76" customWidth="1"/>
    <col min="779" max="779" width="9.75" style="76" customWidth="1"/>
    <col min="780" max="782" width="9.5" style="76" customWidth="1"/>
    <col min="783" max="783" width="11.75" style="76" customWidth="1"/>
    <col min="784" max="1025" width="9.08203125" style="76" customWidth="1"/>
  </cols>
  <sheetData>
    <row r="3" spans="2:15" s="77" customFormat="1" ht="24" customHeight="1">
      <c r="B3" s="77" t="s">
        <v>70</v>
      </c>
    </row>
    <row r="4" spans="2:15" s="77" customFormat="1" ht="24" customHeight="1">
      <c r="B4" s="77" t="s">
        <v>139</v>
      </c>
      <c r="N4" s="155" t="s">
        <v>1</v>
      </c>
      <c r="O4" s="155"/>
    </row>
    <row r="5" spans="2:15" ht="13.5" hidden="1" customHeight="1"/>
    <row r="6" spans="2:15" ht="48" customHeight="1">
      <c r="B6" s="78" t="s">
        <v>71</v>
      </c>
      <c r="C6" s="79" t="s">
        <v>72</v>
      </c>
      <c r="D6" s="79" t="s">
        <v>73</v>
      </c>
      <c r="E6" s="79" t="s">
        <v>74</v>
      </c>
      <c r="F6" s="79" t="s">
        <v>75</v>
      </c>
      <c r="G6" s="79" t="s">
        <v>76</v>
      </c>
      <c r="H6" s="79" t="s">
        <v>77</v>
      </c>
      <c r="I6" s="79" t="s">
        <v>78</v>
      </c>
      <c r="J6" s="79" t="s">
        <v>79</v>
      </c>
      <c r="K6" s="79" t="s">
        <v>80</v>
      </c>
      <c r="L6" s="79" t="s">
        <v>81</v>
      </c>
      <c r="M6" s="79" t="s">
        <v>82</v>
      </c>
      <c r="N6" s="80" t="s">
        <v>83</v>
      </c>
      <c r="O6" s="81" t="s">
        <v>13</v>
      </c>
    </row>
    <row r="7" spans="2:15" ht="33" customHeight="1">
      <c r="B7" s="82" t="s">
        <v>84</v>
      </c>
      <c r="C7" s="83">
        <v>3909</v>
      </c>
      <c r="D7" s="83">
        <v>4222</v>
      </c>
      <c r="E7" s="83">
        <v>6828</v>
      </c>
      <c r="F7" s="83">
        <v>4551</v>
      </c>
      <c r="G7" s="83">
        <v>4814</v>
      </c>
      <c r="H7" s="83">
        <v>3333</v>
      </c>
      <c r="I7" s="83">
        <v>4907</v>
      </c>
      <c r="J7" s="83">
        <v>5086</v>
      </c>
      <c r="K7" s="83">
        <v>4692</v>
      </c>
      <c r="L7" s="83">
        <v>5671</v>
      </c>
      <c r="M7" s="83">
        <v>7161</v>
      </c>
      <c r="N7" s="84">
        <v>7650</v>
      </c>
      <c r="O7" s="85">
        <f t="shared" ref="O7:O20" si="0">SUM(C7:N7)</f>
        <v>62824</v>
      </c>
    </row>
    <row r="8" spans="2:15" ht="33" customHeight="1">
      <c r="B8" s="86" t="s">
        <v>85</v>
      </c>
      <c r="C8" s="87">
        <v>3521</v>
      </c>
      <c r="D8" s="87">
        <v>3537</v>
      </c>
      <c r="E8" s="87">
        <v>4227</v>
      </c>
      <c r="F8" s="87">
        <v>3134</v>
      </c>
      <c r="G8" s="87">
        <v>3291</v>
      </c>
      <c r="H8" s="87">
        <v>3109</v>
      </c>
      <c r="I8" s="87">
        <v>3248</v>
      </c>
      <c r="J8" s="87">
        <v>3136</v>
      </c>
      <c r="K8" s="87">
        <v>3270</v>
      </c>
      <c r="L8" s="87">
        <v>3167</v>
      </c>
      <c r="M8" s="87">
        <v>1718</v>
      </c>
      <c r="N8" s="88">
        <v>2916</v>
      </c>
      <c r="O8" s="85">
        <f t="shared" si="0"/>
        <v>38274</v>
      </c>
    </row>
    <row r="9" spans="2:15" ht="33" customHeight="1">
      <c r="B9" s="86" t="s">
        <v>86</v>
      </c>
      <c r="C9" s="87">
        <v>14835</v>
      </c>
      <c r="D9" s="87">
        <v>14436</v>
      </c>
      <c r="E9" s="87">
        <v>15691</v>
      </c>
      <c r="F9" s="87">
        <v>11651</v>
      </c>
      <c r="G9" s="87">
        <v>11761</v>
      </c>
      <c r="H9" s="87">
        <v>10624</v>
      </c>
      <c r="I9" s="87">
        <v>10341</v>
      </c>
      <c r="J9" s="87">
        <v>10419</v>
      </c>
      <c r="K9" s="87">
        <v>10305</v>
      </c>
      <c r="L9" s="87">
        <v>10699</v>
      </c>
      <c r="M9" s="87">
        <v>11284</v>
      </c>
      <c r="N9" s="88">
        <v>12816</v>
      </c>
      <c r="O9" s="85">
        <f t="shared" si="0"/>
        <v>144862</v>
      </c>
    </row>
    <row r="10" spans="2:15" ht="33" customHeight="1">
      <c r="B10" s="86" t="s">
        <v>87</v>
      </c>
      <c r="C10" s="87">
        <v>5343</v>
      </c>
      <c r="D10" s="87">
        <v>3472</v>
      </c>
      <c r="E10" s="87">
        <v>5080</v>
      </c>
      <c r="F10" s="87">
        <v>4422</v>
      </c>
      <c r="G10" s="87">
        <v>4344</v>
      </c>
      <c r="H10" s="87">
        <v>4172</v>
      </c>
      <c r="I10" s="87">
        <v>4117</v>
      </c>
      <c r="J10" s="87">
        <v>3745</v>
      </c>
      <c r="K10" s="87">
        <v>3941</v>
      </c>
      <c r="L10" s="87">
        <v>4117</v>
      </c>
      <c r="M10" s="89">
        <v>4136</v>
      </c>
      <c r="N10" s="88">
        <v>4226</v>
      </c>
      <c r="O10" s="85">
        <f t="shared" si="0"/>
        <v>51115</v>
      </c>
    </row>
    <row r="11" spans="2:15" ht="33" customHeight="1">
      <c r="B11" s="86" t="s">
        <v>88</v>
      </c>
      <c r="C11" s="87">
        <v>6876</v>
      </c>
      <c r="D11" s="87">
        <v>6222</v>
      </c>
      <c r="E11" s="87">
        <v>7877</v>
      </c>
      <c r="F11" s="87">
        <v>5896</v>
      </c>
      <c r="G11" s="87">
        <v>5896</v>
      </c>
      <c r="H11" s="87">
        <v>5401</v>
      </c>
      <c r="I11" s="87">
        <v>5772</v>
      </c>
      <c r="J11" s="87">
        <v>5622</v>
      </c>
      <c r="K11" s="87">
        <v>5517</v>
      </c>
      <c r="L11" s="87">
        <v>6054</v>
      </c>
      <c r="M11" s="87">
        <v>6282</v>
      </c>
      <c r="N11" s="88">
        <v>6787</v>
      </c>
      <c r="O11" s="85">
        <f t="shared" si="0"/>
        <v>74202</v>
      </c>
    </row>
    <row r="12" spans="2:15" ht="33" customHeight="1">
      <c r="B12" s="86" t="s">
        <v>89</v>
      </c>
      <c r="C12" s="87">
        <v>6975</v>
      </c>
      <c r="D12" s="87">
        <v>5988</v>
      </c>
      <c r="E12" s="87">
        <v>6712</v>
      </c>
      <c r="F12" s="87">
        <v>5977</v>
      </c>
      <c r="G12" s="87">
        <v>5909</v>
      </c>
      <c r="H12" s="87">
        <v>5325</v>
      </c>
      <c r="I12" s="87">
        <v>4909</v>
      </c>
      <c r="J12" s="87">
        <v>4938</v>
      </c>
      <c r="K12" s="87">
        <v>5197</v>
      </c>
      <c r="L12" s="87">
        <v>5360</v>
      </c>
      <c r="M12" s="87">
        <v>5477</v>
      </c>
      <c r="N12" s="88">
        <v>6090</v>
      </c>
      <c r="O12" s="85">
        <f t="shared" si="0"/>
        <v>68857</v>
      </c>
    </row>
    <row r="13" spans="2:15" ht="33" customHeight="1">
      <c r="B13" s="86" t="s">
        <v>90</v>
      </c>
      <c r="C13" s="87">
        <v>1319</v>
      </c>
      <c r="D13" s="87">
        <v>1173</v>
      </c>
      <c r="E13" s="87">
        <v>1914</v>
      </c>
      <c r="F13" s="87">
        <v>1570</v>
      </c>
      <c r="G13" s="87">
        <v>1488</v>
      </c>
      <c r="H13" s="87">
        <v>998</v>
      </c>
      <c r="I13" s="87">
        <v>1354</v>
      </c>
      <c r="J13" s="87">
        <v>1360</v>
      </c>
      <c r="K13" s="87">
        <v>1353</v>
      </c>
      <c r="L13" s="87">
        <v>1849</v>
      </c>
      <c r="M13" s="87">
        <v>2665</v>
      </c>
      <c r="N13" s="88">
        <v>2954</v>
      </c>
      <c r="O13" s="85">
        <f t="shared" si="0"/>
        <v>19997</v>
      </c>
    </row>
    <row r="14" spans="2:15" ht="33" customHeight="1">
      <c r="B14" s="90" t="s">
        <v>91</v>
      </c>
      <c r="C14" s="91">
        <v>965</v>
      </c>
      <c r="D14" s="91">
        <v>1165</v>
      </c>
      <c r="E14" s="91">
        <v>2799</v>
      </c>
      <c r="F14" s="91">
        <v>1679</v>
      </c>
      <c r="G14" s="91">
        <v>1513</v>
      </c>
      <c r="H14" s="91">
        <v>1054</v>
      </c>
      <c r="I14" s="91">
        <v>1498</v>
      </c>
      <c r="J14" s="91">
        <v>1742</v>
      </c>
      <c r="K14" s="91">
        <v>1544</v>
      </c>
      <c r="L14" s="91">
        <v>2451</v>
      </c>
      <c r="M14" s="91">
        <v>3475</v>
      </c>
      <c r="N14" s="92">
        <v>2899</v>
      </c>
      <c r="O14" s="93">
        <f t="shared" si="0"/>
        <v>22784</v>
      </c>
    </row>
    <row r="15" spans="2:15" ht="32.25" customHeight="1">
      <c r="B15" s="94" t="s">
        <v>92</v>
      </c>
      <c r="C15" s="95">
        <v>10448</v>
      </c>
      <c r="D15" s="96">
        <v>9340</v>
      </c>
      <c r="E15" s="96">
        <v>10264</v>
      </c>
      <c r="F15" s="96">
        <v>8174</v>
      </c>
      <c r="G15" s="96">
        <v>8096</v>
      </c>
      <c r="H15" s="96">
        <v>7214</v>
      </c>
      <c r="I15" s="96">
        <v>7052</v>
      </c>
      <c r="J15" s="96">
        <v>6791</v>
      </c>
      <c r="K15" s="96">
        <v>6812</v>
      </c>
      <c r="L15" s="96">
        <v>7148</v>
      </c>
      <c r="M15" s="96">
        <v>7183</v>
      </c>
      <c r="N15" s="95">
        <v>8020</v>
      </c>
      <c r="O15" s="97">
        <f t="shared" si="0"/>
        <v>96542</v>
      </c>
    </row>
    <row r="16" spans="2:15" ht="33" customHeight="1">
      <c r="B16" s="82" t="s">
        <v>93</v>
      </c>
      <c r="C16" s="83">
        <v>9105</v>
      </c>
      <c r="D16" s="83">
        <v>8027</v>
      </c>
      <c r="E16" s="83">
        <v>9758</v>
      </c>
      <c r="F16" s="83">
        <v>6647</v>
      </c>
      <c r="G16" s="83">
        <v>6362</v>
      </c>
      <c r="H16" s="83">
        <v>6005</v>
      </c>
      <c r="I16" s="83">
        <v>5610</v>
      </c>
      <c r="J16" s="83">
        <v>5400</v>
      </c>
      <c r="K16" s="83">
        <v>6012</v>
      </c>
      <c r="L16" s="83">
        <v>6428</v>
      </c>
      <c r="M16" s="83">
        <v>6572</v>
      </c>
      <c r="N16" s="84">
        <v>7328</v>
      </c>
      <c r="O16" s="85">
        <f t="shared" si="0"/>
        <v>83254</v>
      </c>
    </row>
    <row r="17" spans="2:15" ht="33" customHeight="1">
      <c r="B17" s="86" t="s">
        <v>94</v>
      </c>
      <c r="C17" s="87">
        <v>2092</v>
      </c>
      <c r="D17" s="87">
        <v>1786</v>
      </c>
      <c r="E17" s="87">
        <v>2191</v>
      </c>
      <c r="F17" s="87">
        <v>1752</v>
      </c>
      <c r="G17" s="87">
        <v>2057</v>
      </c>
      <c r="H17" s="87">
        <v>2052</v>
      </c>
      <c r="I17" s="87">
        <v>2343</v>
      </c>
      <c r="J17" s="87">
        <v>2278</v>
      </c>
      <c r="K17" s="87">
        <v>1852</v>
      </c>
      <c r="L17" s="87">
        <v>2079</v>
      </c>
      <c r="M17" s="87">
        <v>2061</v>
      </c>
      <c r="N17" s="88">
        <v>2239</v>
      </c>
      <c r="O17" s="85">
        <f t="shared" si="0"/>
        <v>24782</v>
      </c>
    </row>
    <row r="18" spans="2:15" ht="33" customHeight="1">
      <c r="B18" s="86" t="s">
        <v>95</v>
      </c>
      <c r="C18" s="87">
        <v>5309</v>
      </c>
      <c r="D18" s="87">
        <v>4766</v>
      </c>
      <c r="E18" s="87">
        <v>4846</v>
      </c>
      <c r="F18" s="87">
        <v>4617</v>
      </c>
      <c r="G18" s="87">
        <v>4502</v>
      </c>
      <c r="H18" s="87">
        <v>4051</v>
      </c>
      <c r="I18" s="87">
        <v>4542</v>
      </c>
      <c r="J18" s="87">
        <v>4397</v>
      </c>
      <c r="K18" s="87">
        <v>4253</v>
      </c>
      <c r="L18" s="87">
        <v>4413</v>
      </c>
      <c r="M18" s="87">
        <v>4130</v>
      </c>
      <c r="N18" s="88">
        <v>4502</v>
      </c>
      <c r="O18" s="85">
        <f t="shared" si="0"/>
        <v>54328</v>
      </c>
    </row>
    <row r="19" spans="2:15" ht="33" customHeight="1">
      <c r="B19" s="94" t="s">
        <v>96</v>
      </c>
      <c r="C19" s="98">
        <v>12985</v>
      </c>
      <c r="D19" s="99">
        <v>11533</v>
      </c>
      <c r="E19" s="99">
        <v>12783</v>
      </c>
      <c r="F19" s="99">
        <v>10565</v>
      </c>
      <c r="G19" s="99">
        <v>10946</v>
      </c>
      <c r="H19" s="99">
        <v>10503</v>
      </c>
      <c r="I19" s="99">
        <v>10538</v>
      </c>
      <c r="J19" s="99">
        <v>9685</v>
      </c>
      <c r="K19" s="99">
        <v>10358</v>
      </c>
      <c r="L19" s="99">
        <v>10917</v>
      </c>
      <c r="M19" s="99">
        <v>10846</v>
      </c>
      <c r="N19" s="98">
        <v>11226</v>
      </c>
      <c r="O19" s="85">
        <f t="shared" si="0"/>
        <v>132885</v>
      </c>
    </row>
    <row r="20" spans="2:15" ht="32.25" customHeight="1">
      <c r="B20" s="100" t="s">
        <v>97</v>
      </c>
      <c r="C20" s="101">
        <v>14201</v>
      </c>
      <c r="D20" s="102">
        <v>13336</v>
      </c>
      <c r="E20" s="102">
        <v>15925</v>
      </c>
      <c r="F20" s="102">
        <v>11226</v>
      </c>
      <c r="G20" s="102">
        <v>10752</v>
      </c>
      <c r="H20" s="102">
        <v>9587</v>
      </c>
      <c r="I20" s="102">
        <v>10180</v>
      </c>
      <c r="J20" s="102">
        <v>8449</v>
      </c>
      <c r="K20" s="102">
        <v>9933</v>
      </c>
      <c r="L20" s="102">
        <v>6448</v>
      </c>
      <c r="M20" s="102">
        <v>10234</v>
      </c>
      <c r="N20" s="101">
        <v>11386</v>
      </c>
      <c r="O20" s="103">
        <f t="shared" si="0"/>
        <v>131657</v>
      </c>
    </row>
    <row r="21" spans="2:15" ht="36" customHeight="1">
      <c r="B21" s="104" t="s">
        <v>98</v>
      </c>
      <c r="C21" s="105">
        <f t="shared" ref="C21:O21" si="1">SUM(C7:C20)</f>
        <v>97883</v>
      </c>
      <c r="D21" s="105">
        <f t="shared" si="1"/>
        <v>89003</v>
      </c>
      <c r="E21" s="105">
        <f t="shared" si="1"/>
        <v>106895</v>
      </c>
      <c r="F21" s="105">
        <f t="shared" si="1"/>
        <v>81861</v>
      </c>
      <c r="G21" s="105">
        <f t="shared" si="1"/>
        <v>81731</v>
      </c>
      <c r="H21" s="105">
        <f t="shared" si="1"/>
        <v>73428</v>
      </c>
      <c r="I21" s="105">
        <f t="shared" si="1"/>
        <v>76411</v>
      </c>
      <c r="J21" s="105">
        <f t="shared" si="1"/>
        <v>73048</v>
      </c>
      <c r="K21" s="105">
        <f t="shared" si="1"/>
        <v>75039</v>
      </c>
      <c r="L21" s="105">
        <f t="shared" si="1"/>
        <v>76801</v>
      </c>
      <c r="M21" s="105">
        <f t="shared" si="1"/>
        <v>83224</v>
      </c>
      <c r="N21" s="105">
        <f t="shared" si="1"/>
        <v>91039</v>
      </c>
      <c r="O21" s="106">
        <f t="shared" si="1"/>
        <v>1006363</v>
      </c>
    </row>
    <row r="22" spans="2:15">
      <c r="B22" s="77" t="s">
        <v>99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</row>
  </sheetData>
  <mergeCells count="1">
    <mergeCell ref="N4:O4"/>
  </mergeCells>
  <phoneticPr fontId="16"/>
  <printOptions horizontalCentered="1"/>
  <pageMargins left="0.39374999999999999" right="0.39374999999999999" top="0.78749999999999998" bottom="3.9583333333333297E-2" header="0.51180555555555496" footer="0.51180555555555496"/>
  <pageSetup paperSize="9" scale="74" firstPageNumber="0" orientation="landscape" horizontalDpi="300" verticalDpi="300" r:id="rId1"/>
  <ignoredErrors>
    <ignoredError sqref="C21:N21 O7:O2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AMK25"/>
  <sheetViews>
    <sheetView zoomScaleNormal="100" zoomScalePageLayoutView="60" workbookViewId="0">
      <selection activeCell="D15" sqref="D15"/>
    </sheetView>
  </sheetViews>
  <sheetFormatPr defaultRowHeight="15.5"/>
  <cols>
    <col min="1" max="1" width="9.08203125" style="76" customWidth="1"/>
    <col min="2" max="2" width="18.25" style="76" customWidth="1"/>
    <col min="3" max="6" width="12.33203125" style="76" customWidth="1"/>
    <col min="7" max="7" width="17.75" style="76" customWidth="1"/>
    <col min="8" max="257" width="9.08203125" style="76" customWidth="1"/>
    <col min="258" max="258" width="18.25" style="76" customWidth="1"/>
    <col min="259" max="262" width="12.33203125" style="76" customWidth="1"/>
    <col min="263" max="263" width="17.75" style="76" customWidth="1"/>
    <col min="264" max="513" width="9.08203125" style="76" customWidth="1"/>
    <col min="514" max="514" width="18.25" style="76" customWidth="1"/>
    <col min="515" max="518" width="12.33203125" style="76" customWidth="1"/>
    <col min="519" max="519" width="17.75" style="76" customWidth="1"/>
    <col min="520" max="769" width="9.08203125" style="76" customWidth="1"/>
    <col min="770" max="770" width="18.25" style="76" customWidth="1"/>
    <col min="771" max="774" width="12.33203125" style="76" customWidth="1"/>
    <col min="775" max="775" width="17.75" style="76" customWidth="1"/>
    <col min="776" max="1025" width="9.08203125" style="76" customWidth="1"/>
  </cols>
  <sheetData>
    <row r="2" spans="2:9" ht="22.5" customHeight="1">
      <c r="B2" s="156" t="s">
        <v>100</v>
      </c>
      <c r="C2" s="156"/>
      <c r="D2" s="156"/>
      <c r="E2" s="156"/>
      <c r="F2" s="156"/>
      <c r="G2" s="156"/>
    </row>
    <row r="3" spans="2:9" ht="15" customHeight="1">
      <c r="B3" s="107"/>
      <c r="C3" s="108"/>
      <c r="D3" s="108"/>
      <c r="E3" s="108"/>
      <c r="F3" s="108"/>
      <c r="G3" s="108"/>
    </row>
    <row r="4" spans="2:9" ht="15" customHeight="1">
      <c r="B4" s="109" t="s">
        <v>140</v>
      </c>
      <c r="C4" s="108"/>
      <c r="D4" s="107"/>
      <c r="E4" s="107"/>
      <c r="F4" s="107"/>
    </row>
    <row r="5" spans="2:9" ht="14.25" customHeight="1">
      <c r="F5" s="110"/>
      <c r="G5" s="111"/>
    </row>
    <row r="6" spans="2:9" ht="31.5" customHeight="1">
      <c r="B6" s="112" t="s">
        <v>101</v>
      </c>
      <c r="C6" s="112" t="s">
        <v>102</v>
      </c>
      <c r="D6" s="112" t="s">
        <v>103</v>
      </c>
      <c r="E6" s="112" t="s">
        <v>104</v>
      </c>
      <c r="F6" s="113" t="s">
        <v>105</v>
      </c>
      <c r="G6" s="114" t="s">
        <v>106</v>
      </c>
      <c r="H6" s="77"/>
      <c r="I6" s="77"/>
    </row>
    <row r="7" spans="2:9" ht="31.5" customHeight="1">
      <c r="B7" s="112" t="s">
        <v>107</v>
      </c>
      <c r="C7" s="115">
        <v>16</v>
      </c>
      <c r="D7" s="115">
        <v>1</v>
      </c>
      <c r="E7" s="115">
        <v>1</v>
      </c>
      <c r="F7" s="116">
        <v>2</v>
      </c>
      <c r="G7" s="117">
        <f>SUM(C7:F7)</f>
        <v>20</v>
      </c>
      <c r="H7" s="77"/>
      <c r="I7" s="77"/>
    </row>
    <row r="8" spans="2:9" ht="31.5" customHeight="1">
      <c r="B8" s="112" t="s">
        <v>108</v>
      </c>
      <c r="C8" s="115">
        <v>69</v>
      </c>
      <c r="D8" s="115">
        <v>0</v>
      </c>
      <c r="E8" s="115">
        <v>0</v>
      </c>
      <c r="F8" s="116">
        <v>0</v>
      </c>
      <c r="G8" s="117">
        <f>SUM(C8:F8)</f>
        <v>69</v>
      </c>
      <c r="H8" s="77"/>
      <c r="I8" s="77"/>
    </row>
    <row r="9" spans="2:9" ht="31.5" customHeight="1">
      <c r="B9" s="118" t="s">
        <v>106</v>
      </c>
      <c r="C9" s="119">
        <f>SUM(C7:C8)</f>
        <v>85</v>
      </c>
      <c r="D9" s="119">
        <f>SUM(D7:D8)</f>
        <v>1</v>
      </c>
      <c r="E9" s="119">
        <f>SUM(E7:E8)</f>
        <v>1</v>
      </c>
      <c r="F9" s="120">
        <f>SUM(F7:F8)</f>
        <v>2</v>
      </c>
      <c r="G9" s="121">
        <f>SUM(C9:F9)</f>
        <v>89</v>
      </c>
      <c r="H9" s="77"/>
      <c r="I9" s="77"/>
    </row>
    <row r="10" spans="2:9" s="122" customFormat="1" ht="23.25" customHeight="1">
      <c r="B10" s="123" t="s">
        <v>109</v>
      </c>
      <c r="C10" s="124"/>
      <c r="D10" s="124"/>
      <c r="E10" s="124"/>
      <c r="F10" s="124"/>
      <c r="G10" s="124"/>
      <c r="H10" s="124"/>
      <c r="I10" s="124"/>
    </row>
    <row r="11" spans="2:9" s="122" customFormat="1" ht="18.75" customHeight="1">
      <c r="B11" s="123" t="s">
        <v>110</v>
      </c>
      <c r="C11" s="125"/>
      <c r="D11" s="125"/>
      <c r="E11" s="125"/>
      <c r="F11" s="125"/>
      <c r="G11" s="124"/>
      <c r="H11" s="124"/>
      <c r="I11" s="124"/>
    </row>
    <row r="12" spans="2:9" s="122" customFormat="1" ht="18.75" customHeight="1">
      <c r="B12" s="123" t="s">
        <v>111</v>
      </c>
      <c r="C12" s="125"/>
      <c r="D12" s="125"/>
      <c r="E12" s="125"/>
      <c r="F12" s="125"/>
      <c r="G12" s="124"/>
      <c r="H12" s="124"/>
      <c r="I12" s="124"/>
    </row>
    <row r="13" spans="2:9" s="122" customFormat="1" ht="18.75" customHeight="1">
      <c r="B13" s="123" t="s">
        <v>112</v>
      </c>
      <c r="C13" s="124"/>
      <c r="D13" s="124"/>
      <c r="E13" s="124"/>
      <c r="F13" s="124"/>
      <c r="G13" s="124"/>
      <c r="H13" s="124"/>
      <c r="I13" s="124"/>
    </row>
    <row r="14" spans="2:9" s="122" customFormat="1" ht="18.75" customHeight="1">
      <c r="B14" s="123" t="s">
        <v>113</v>
      </c>
      <c r="C14" s="124"/>
      <c r="D14" s="124"/>
      <c r="E14" s="124"/>
      <c r="F14" s="124"/>
      <c r="G14" s="124"/>
      <c r="H14" s="124"/>
      <c r="I14" s="124"/>
    </row>
    <row r="21" ht="27.75" customHeight="1"/>
    <row r="22" ht="27.75" customHeight="1"/>
    <row r="23" ht="27.75" customHeight="1"/>
    <row r="24" ht="27.75" customHeight="1"/>
    <row r="25" ht="27.75" customHeight="1"/>
  </sheetData>
  <mergeCells count="1">
    <mergeCell ref="B2:G2"/>
  </mergeCells>
  <phoneticPr fontId="16"/>
  <printOptions horizontalCentered="1"/>
  <pageMargins left="0.78749999999999998" right="0.78749999999999998" top="0.98402777777777795" bottom="0.98402777777777795" header="0.51180555555555496" footer="0.51180555555555496"/>
  <pageSetup paperSize="9" firstPageNumber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K15"/>
  <sheetViews>
    <sheetView zoomScaleNormal="100" zoomScalePageLayoutView="60" workbookViewId="0">
      <selection activeCell="D15" sqref="D15"/>
    </sheetView>
  </sheetViews>
  <sheetFormatPr defaultRowHeight="15.5"/>
  <cols>
    <col min="1" max="1" width="4.58203125" style="126" customWidth="1"/>
    <col min="2" max="2" width="19" style="126" customWidth="1"/>
    <col min="3" max="7" width="11.75" style="126" customWidth="1"/>
    <col min="8" max="1025" width="9.08203125" style="126" customWidth="1"/>
  </cols>
  <sheetData>
    <row r="1" spans="2:7" s="76" customFormat="1" ht="27.75" customHeight="1">
      <c r="B1" s="76" t="s">
        <v>114</v>
      </c>
    </row>
    <row r="2" spans="2:7" ht="14.25" customHeight="1">
      <c r="B2" s="127"/>
      <c r="C2" s="128"/>
      <c r="D2" s="129"/>
      <c r="E2" s="129"/>
    </row>
    <row r="3" spans="2:7" ht="21" customHeight="1">
      <c r="B3" s="128"/>
      <c r="C3" s="128"/>
      <c r="D3" s="159" t="s">
        <v>115</v>
      </c>
      <c r="E3" s="159"/>
    </row>
    <row r="4" spans="2:7" ht="27.75" customHeight="1">
      <c r="B4" s="130" t="s">
        <v>116</v>
      </c>
      <c r="C4" s="160" t="s">
        <v>117</v>
      </c>
      <c r="D4" s="160"/>
      <c r="E4" s="160"/>
    </row>
    <row r="5" spans="2:7" ht="27.75" customHeight="1">
      <c r="B5" s="130" t="s">
        <v>118</v>
      </c>
      <c r="C5" s="161">
        <v>232</v>
      </c>
      <c r="D5" s="161"/>
      <c r="E5" s="161"/>
    </row>
    <row r="6" spans="2:7" ht="27.75" customHeight="1">
      <c r="B6" s="130" t="s">
        <v>119</v>
      </c>
      <c r="C6" s="161"/>
      <c r="D6" s="161"/>
      <c r="E6" s="161"/>
    </row>
    <row r="7" spans="2:7" ht="27.75" customHeight="1">
      <c r="B7" s="130" t="s">
        <v>120</v>
      </c>
      <c r="C7" s="161">
        <v>97</v>
      </c>
      <c r="D7" s="161"/>
      <c r="E7" s="161"/>
    </row>
    <row r="8" spans="2:7" ht="27.75" customHeight="1">
      <c r="B8" s="131" t="s">
        <v>121</v>
      </c>
      <c r="C8" s="162">
        <v>1</v>
      </c>
      <c r="D8" s="162"/>
      <c r="E8" s="162"/>
    </row>
    <row r="9" spans="2:7" ht="27.75" customHeight="1">
      <c r="B9" s="132" t="s">
        <v>122</v>
      </c>
      <c r="C9" s="157">
        <f>SUM(C5:D8)</f>
        <v>330</v>
      </c>
      <c r="D9" s="157"/>
      <c r="E9" s="157"/>
    </row>
    <row r="10" spans="2:7" ht="20.25" customHeight="1">
      <c r="B10" s="133"/>
      <c r="C10" s="128"/>
      <c r="D10" s="128"/>
      <c r="E10" s="128"/>
    </row>
    <row r="11" spans="2:7" s="76" customFormat="1" ht="20.25" customHeight="1">
      <c r="C11" s="134"/>
      <c r="D11" s="134"/>
    </row>
    <row r="12" spans="2:7" s="76" customFormat="1" ht="27.75" customHeight="1">
      <c r="B12" s="112" t="s">
        <v>123</v>
      </c>
      <c r="C12" s="135"/>
      <c r="D12" s="135"/>
      <c r="E12" s="136">
        <v>2856</v>
      </c>
      <c r="F12" s="137" t="s">
        <v>124</v>
      </c>
      <c r="G12" s="138"/>
    </row>
    <row r="13" spans="2:7" s="76" customFormat="1" ht="27.75" customHeight="1">
      <c r="B13" s="112" t="s">
        <v>125</v>
      </c>
      <c r="C13" s="135"/>
      <c r="D13" s="135"/>
      <c r="E13" s="136">
        <v>102975</v>
      </c>
      <c r="F13" s="139" t="s">
        <v>126</v>
      </c>
      <c r="G13" s="138"/>
    </row>
    <row r="14" spans="2:7" s="76" customFormat="1" ht="39" customHeight="1">
      <c r="B14" s="112" t="s">
        <v>127</v>
      </c>
      <c r="C14" s="158" t="s">
        <v>128</v>
      </c>
      <c r="D14" s="158"/>
      <c r="E14" s="158"/>
      <c r="F14" s="158"/>
      <c r="G14" s="158"/>
    </row>
    <row r="15" spans="2:7" s="76" customFormat="1" ht="27.75" customHeight="1">
      <c r="B15" s="140" t="s">
        <v>129</v>
      </c>
      <c r="C15" s="141"/>
      <c r="D15" s="141"/>
      <c r="E15" s="140"/>
      <c r="F15" s="140"/>
      <c r="G15" s="140"/>
    </row>
  </sheetData>
  <mergeCells count="7">
    <mergeCell ref="C9:E9"/>
    <mergeCell ref="C14:G14"/>
    <mergeCell ref="D3:E3"/>
    <mergeCell ref="C4:E4"/>
    <mergeCell ref="C5:E6"/>
    <mergeCell ref="C7:E7"/>
    <mergeCell ref="C8:E8"/>
  </mergeCells>
  <phoneticPr fontId="16"/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表1　観光客数</vt:lpstr>
      <vt:lpstr>表2　国籍別外国人観光客数 </vt:lpstr>
      <vt:lpstr>表3　宿泊客数</vt:lpstr>
      <vt:lpstr>表4　主要観光施設入込客数</vt:lpstr>
      <vt:lpstr>表５　観光消費額</vt:lpstr>
      <vt:lpstr>表６　市有市営温泉入浴者数</vt:lpstr>
      <vt:lpstr>表７　市有温泉数</vt:lpstr>
      <vt:lpstr>表８　別府市の有料宿泊施設・温泉の状況</vt:lpstr>
      <vt:lpstr>'表2　国籍別外国人観光客数 '!Print_Area</vt:lpstr>
      <vt:lpstr>'表3　宿泊客数'!Print_Area</vt:lpstr>
      <vt:lpstr>'表4　主要観光施設入込客数'!Print_Area</vt:lpstr>
      <vt:lpstr>'表５　観光消費額'!Print_Area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2022-10-20T00:02:55Z</cp:lastPrinted>
  <dcterms:created xsi:type="dcterms:W3CDTF">2022-10-19T23:44:46Z</dcterms:created>
  <dcterms:modified xsi:type="dcterms:W3CDTF">2024-02-08T06:38:42Z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2022-10-19T07:53:15Z</dcterms:created>
  <dc:creator>-</dc:creator>
  <dc:description>-</dc:description>
  <dc:language>ja-JP</dc:language>
  <cp:lastModifiedBy>-</cp:lastModifiedBy>
  <cp:lastPrinted>2021-10-25T00:22:11Z</cp:lastPrinted>
  <dcterms:modified xsi:type="dcterms:W3CDTF">2022-10-19T07:53:15Z</dcterms:modified>
  <cp:revision>0</cp:revision>
  <dc:subject>-</dc:subject>
  <dc:title>-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