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ublic\30.外部受託\30R5(2023)年度受託調査\別府市観光動態調査（2023)\★令和4年度年間要覧確報\"/>
    </mc:Choice>
  </mc:AlternateContent>
  <bookViews>
    <workbookView xWindow="0" yWindow="0" windowWidth="16380" windowHeight="8190"/>
  </bookViews>
  <sheets>
    <sheet name="表1　観光客数" sheetId="1" r:id="rId1"/>
    <sheet name="表2　国籍別外国人観光客数 " sheetId="2" r:id="rId2"/>
    <sheet name="表3　宿泊客数" sheetId="3" r:id="rId3"/>
    <sheet name="表4　主要観光施設入込客数" sheetId="4" r:id="rId4"/>
    <sheet name="表５　観光消費額" sheetId="5" r:id="rId5"/>
    <sheet name="表６　市有市営温泉入浴者数" sheetId="6" r:id="rId6"/>
    <sheet name="表７　市有温泉数" sheetId="7" r:id="rId7"/>
    <sheet name="表８　別府市の有料宿泊施設・温泉の状況" sheetId="8" r:id="rId8"/>
  </sheets>
  <definedNames>
    <definedName name="_xlnm.Print_Area" localSheetId="1">'表2　国籍別外国人観光客数 '!$B$1:$G$29</definedName>
    <definedName name="_xlnm.Print_Area" localSheetId="2">'表3　宿泊客数'!$B$2:$O$12</definedName>
    <definedName name="_xlnm.Print_Area" localSheetId="3">'表4　主要観光施設入込客数'!$B$2:$Q$28</definedName>
    <definedName name="_xlnm.Print_Area" localSheetId="4">'表５　観光消費額'!$A$1:$E$28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5" l="1"/>
  <c r="E7" i="5"/>
  <c r="B3" i="2" l="1"/>
  <c r="E10" i="1" l="1"/>
  <c r="F10" i="1"/>
  <c r="G10" i="1"/>
  <c r="D10" i="1"/>
  <c r="E7" i="1"/>
  <c r="F7" i="1"/>
  <c r="G7" i="1"/>
  <c r="D7" i="1"/>
  <c r="D13" i="1"/>
  <c r="E13" i="1"/>
  <c r="C22" i="2" l="1"/>
  <c r="C7" i="2"/>
  <c r="C8" i="2"/>
  <c r="C9" i="2"/>
  <c r="C10" i="2"/>
  <c r="C12" i="2"/>
  <c r="C13" i="2"/>
  <c r="C14" i="2"/>
  <c r="C15" i="2"/>
  <c r="C16" i="2"/>
  <c r="C17" i="2"/>
  <c r="C18" i="2"/>
  <c r="C19" i="2"/>
  <c r="C20" i="2"/>
  <c r="C21" i="2"/>
  <c r="C6" i="2"/>
  <c r="C23" i="2" l="1"/>
  <c r="C9" i="8"/>
  <c r="B3" i="4" l="1"/>
  <c r="D23" i="2"/>
  <c r="E23" i="2"/>
  <c r="G12" i="1" l="1"/>
  <c r="F12" i="1"/>
  <c r="E12" i="1"/>
  <c r="D12" i="1"/>
  <c r="G11" i="1"/>
  <c r="F11" i="1"/>
  <c r="F13" i="1" s="1"/>
  <c r="E11" i="1"/>
  <c r="D11" i="1"/>
  <c r="F9" i="7" l="1"/>
  <c r="E9" i="7"/>
  <c r="D9" i="7"/>
  <c r="C9" i="7"/>
  <c r="G9" i="7" s="1"/>
  <c r="G8" i="7"/>
  <c r="G7" i="7"/>
  <c r="N21" i="6"/>
  <c r="M21" i="6"/>
  <c r="L21" i="6"/>
  <c r="K21" i="6"/>
  <c r="J21" i="6"/>
  <c r="I21" i="6"/>
  <c r="H21" i="6"/>
  <c r="G21" i="6"/>
  <c r="F21" i="6"/>
  <c r="E21" i="6"/>
  <c r="D21" i="6"/>
  <c r="C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E16" i="5"/>
  <c r="C16" i="5"/>
  <c r="E9" i="5"/>
  <c r="C9" i="5"/>
  <c r="O5" i="4"/>
  <c r="O10" i="3"/>
  <c r="N9" i="3"/>
  <c r="M9" i="3"/>
  <c r="L9" i="3"/>
  <c r="K9" i="3"/>
  <c r="J9" i="3"/>
  <c r="I9" i="3"/>
  <c r="H9" i="3"/>
  <c r="G9" i="3"/>
  <c r="F9" i="3"/>
  <c r="E9" i="3"/>
  <c r="D9" i="3"/>
  <c r="C9" i="3"/>
  <c r="O8" i="3"/>
  <c r="O7" i="3"/>
  <c r="O6" i="3"/>
  <c r="O5" i="3"/>
  <c r="G13" i="1"/>
  <c r="H9" i="1"/>
  <c r="H8" i="1"/>
  <c r="H6" i="1"/>
  <c r="H5" i="1"/>
  <c r="O21" i="6" l="1"/>
  <c r="O9" i="3"/>
  <c r="H10" i="1"/>
  <c r="H12" i="1"/>
  <c r="H11" i="1"/>
  <c r="H13" i="1" s="1"/>
  <c r="H7" i="1"/>
</calcChain>
</file>

<file path=xl/sharedStrings.xml><?xml version="1.0" encoding="utf-8"?>
<sst xmlns="http://schemas.openxmlformats.org/spreadsheetml/2006/main" count="166" uniqueCount="142">
  <si>
    <r>
      <rPr>
        <sz val="12"/>
        <color rgb="FF000000"/>
        <rFont val="IPA Pゴシック"/>
        <family val="2"/>
      </rPr>
      <t>【表</t>
    </r>
    <r>
      <rPr>
        <sz val="12"/>
        <color rgb="FF000000"/>
        <rFont val="ＭＳ ゴシック"/>
        <family val="3"/>
        <charset val="128"/>
      </rPr>
      <t>1</t>
    </r>
    <r>
      <rPr>
        <sz val="12"/>
        <color rgb="FF000000"/>
        <rFont val="IPA Pゴシック"/>
        <family val="2"/>
      </rPr>
      <t>　観光客数（四半期別）】</t>
    </r>
  </si>
  <si>
    <t>（単位：人）</t>
  </si>
  <si>
    <r>
      <rPr>
        <sz val="12"/>
        <color rgb="FF000000"/>
        <rFont val="ＭＳ ゴシック"/>
        <family val="3"/>
        <charset val="128"/>
      </rPr>
      <t>1</t>
    </r>
    <r>
      <rPr>
        <sz val="12"/>
        <color rgb="FF000000"/>
        <rFont val="IPA Pゴシック"/>
        <family val="2"/>
      </rPr>
      <t>～</t>
    </r>
    <r>
      <rPr>
        <sz val="12"/>
        <color rgb="FF000000"/>
        <rFont val="ＭＳ ゴシック"/>
        <family val="3"/>
        <charset val="128"/>
      </rPr>
      <t>3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</si>
  <si>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4</t>
    </r>
    <r>
      <rPr>
        <sz val="12"/>
        <color rgb="FF000000"/>
        <rFont val="IPA Pゴシック"/>
        <family val="2"/>
      </rPr>
      <t>～</t>
    </r>
    <r>
      <rPr>
        <sz val="12"/>
        <color rgb="FF000000"/>
        <rFont val="ＭＳ ゴシック"/>
        <family val="3"/>
        <charset val="128"/>
      </rPr>
      <t>6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</si>
  <si>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7</t>
    </r>
    <r>
      <rPr>
        <sz val="12"/>
        <color rgb="FF000000"/>
        <rFont val="IPA Pゴシック"/>
        <family val="2"/>
      </rPr>
      <t>～</t>
    </r>
    <r>
      <rPr>
        <sz val="12"/>
        <color rgb="FF000000"/>
        <rFont val="ＭＳ ゴシック"/>
        <family val="3"/>
        <charset val="128"/>
      </rPr>
      <t>9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</si>
  <si>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10</t>
    </r>
    <r>
      <rPr>
        <sz val="12"/>
        <color rgb="FF000000"/>
        <rFont val="IPA Pゴシック"/>
        <family val="2"/>
      </rPr>
      <t>～</t>
    </r>
    <r>
      <rPr>
        <sz val="12"/>
        <color rgb="FF000000"/>
        <rFont val="ＭＳ ゴシック"/>
        <family val="3"/>
        <charset val="128"/>
      </rPr>
      <t>12</t>
    </r>
    <r>
      <rPr>
        <sz val="12"/>
        <color rgb="FF000000"/>
        <rFont val="IPA Pゴシック"/>
        <family val="2"/>
      </rPr>
      <t>月</t>
    </r>
  </si>
  <si>
    <t>年計</t>
  </si>
  <si>
    <t>日帰客</t>
  </si>
  <si>
    <t>一 般 客</t>
  </si>
  <si>
    <t>修学旅行</t>
  </si>
  <si>
    <t>小計</t>
  </si>
  <si>
    <t>宿泊客</t>
  </si>
  <si>
    <t>観光客</t>
  </si>
  <si>
    <t>合計</t>
  </si>
  <si>
    <r>
      <rPr>
        <sz val="12"/>
        <color rgb="FF000000"/>
        <rFont val="IPA Pゴシック"/>
        <family val="2"/>
      </rPr>
      <t>【表</t>
    </r>
    <r>
      <rPr>
        <sz val="12"/>
        <color rgb="FF000000"/>
        <rFont val="ＭＳ ゴシック"/>
        <family val="3"/>
        <charset val="128"/>
      </rPr>
      <t>2</t>
    </r>
    <r>
      <rPr>
        <sz val="12"/>
        <color rgb="FF000000"/>
        <rFont val="IPA Pゴシック"/>
        <family val="2"/>
      </rPr>
      <t>　外国人観光客数】</t>
    </r>
  </si>
  <si>
    <t>国名</t>
  </si>
  <si>
    <t>観光客数</t>
  </si>
  <si>
    <t>日帰客数</t>
  </si>
  <si>
    <t>宿泊客数</t>
  </si>
  <si>
    <t>タイ</t>
  </si>
  <si>
    <t>-</t>
  </si>
  <si>
    <t>フィリピン</t>
  </si>
  <si>
    <t>シンガポール</t>
  </si>
  <si>
    <t>マレーシア</t>
  </si>
  <si>
    <t>インドネシア</t>
  </si>
  <si>
    <t>アメリカ</t>
  </si>
  <si>
    <t>カナダ</t>
  </si>
  <si>
    <t>フランス</t>
  </si>
  <si>
    <t>イギリス</t>
  </si>
  <si>
    <t>オーストラリア</t>
  </si>
  <si>
    <t>その他</t>
  </si>
  <si>
    <t>合　　　　計</t>
  </si>
  <si>
    <r>
      <rPr>
        <sz val="11"/>
        <color rgb="FF000000"/>
        <rFont val="IPA Pゴシック"/>
        <family val="2"/>
      </rPr>
      <t xml:space="preserve">資料）観光予報プラットフォーム、  </t>
    </r>
    <r>
      <rPr>
        <sz val="11"/>
        <color rgb="FF000000"/>
        <rFont val="ＭＳ ゴシック"/>
        <family val="3"/>
        <charset val="128"/>
      </rPr>
      <t>(</t>
    </r>
    <r>
      <rPr>
        <sz val="11"/>
        <color rgb="FF000000"/>
        <rFont val="IPA Pゴシック"/>
        <family val="2"/>
      </rPr>
      <t xml:space="preserve">一社）別府市産業連携・協働プラットフォーム </t>
    </r>
    <r>
      <rPr>
        <sz val="11"/>
        <color rgb="FF000000"/>
        <rFont val="ＭＳ ゴシック"/>
        <family val="3"/>
        <charset val="128"/>
      </rPr>
      <t>B-biz LINK</t>
    </r>
    <r>
      <rPr>
        <sz val="11"/>
        <color rgb="FF000000"/>
        <rFont val="IPA Pゴシック"/>
        <family val="2"/>
      </rPr>
      <t>　</t>
    </r>
    <r>
      <rPr>
        <sz val="11"/>
        <color rgb="FF000000"/>
        <rFont val="ＭＳ ゴシック"/>
        <family val="3"/>
        <charset val="128"/>
      </rPr>
      <t>BIP</t>
    </r>
    <r>
      <rPr>
        <sz val="11"/>
        <color rgb="FF000000"/>
        <rFont val="IPA Pゴシック"/>
        <family val="2"/>
      </rPr>
      <t>事業部、大分県国際観光船誘致促進協議会</t>
    </r>
  </si>
  <si>
    <r>
      <rPr>
        <sz val="12"/>
        <color rgb="FF000000"/>
        <rFont val="IPA Pゴシック"/>
        <family val="2"/>
      </rPr>
      <t>【表</t>
    </r>
    <r>
      <rPr>
        <sz val="12"/>
        <color rgb="FF000000"/>
        <rFont val="ＭＳ ゴシック"/>
        <family val="3"/>
        <charset val="128"/>
      </rPr>
      <t>3</t>
    </r>
    <r>
      <rPr>
        <sz val="12"/>
        <color rgb="FF000000"/>
        <rFont val="IPA Pゴシック"/>
        <family val="2"/>
      </rPr>
      <t>　地域別宿泊客数】</t>
    </r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</si>
  <si>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</si>
  <si>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</si>
  <si>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</si>
  <si>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</si>
  <si>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</si>
  <si>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</si>
  <si>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</si>
  <si>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</si>
  <si>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</si>
  <si>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r>
      <rPr>
        <sz val="12"/>
        <color rgb="FF000000"/>
        <rFont val="ＭＳ ゴシック"/>
        <family val="3"/>
        <charset val="128"/>
      </rPr>
      <t>10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</si>
  <si>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11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</si>
  <si>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12</t>
    </r>
    <r>
      <rPr>
        <sz val="12"/>
        <color rgb="FF000000"/>
        <rFont val="IPA Pゴシック"/>
        <family val="2"/>
      </rPr>
      <t>月</t>
    </r>
  </si>
  <si>
    <t>北浜・中央</t>
  </si>
  <si>
    <t>鉄輪・明礬</t>
  </si>
  <si>
    <t>堀田・観海寺</t>
  </si>
  <si>
    <t>うち外国人宿泊客</t>
  </si>
  <si>
    <r>
      <rPr>
        <sz val="12"/>
        <color rgb="FF000000"/>
        <rFont val="IPA Pゴシック"/>
        <family val="2"/>
      </rPr>
      <t>【表</t>
    </r>
    <r>
      <rPr>
        <sz val="12"/>
        <color rgb="FF000000"/>
        <rFont val="ＭＳ ゴシック"/>
        <family val="3"/>
        <charset val="128"/>
      </rPr>
      <t>4</t>
    </r>
    <r>
      <rPr>
        <sz val="12"/>
        <color rgb="FF000000"/>
        <rFont val="IPA Pゴシック"/>
        <family val="2"/>
      </rPr>
      <t>　主要観光施設の入込客数】</t>
    </r>
  </si>
  <si>
    <r>
      <rPr>
        <sz val="12"/>
        <color rgb="FF000000"/>
        <rFont val="ＭＳ ゴシック"/>
        <family val="3"/>
        <charset val="128"/>
      </rPr>
      <t>1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</si>
  <si>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2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</si>
  <si>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3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</si>
  <si>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4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</si>
  <si>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5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</si>
  <si>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6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</si>
  <si>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7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</si>
  <si>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8</t>
    </r>
    <r>
      <rPr>
        <sz val="12"/>
        <color rgb="FF000000"/>
        <rFont val="IPA Pゴシック"/>
        <family val="2"/>
      </rPr>
      <t>月</t>
    </r>
  </si>
  <si>
    <r>
      <rPr>
        <sz val="12"/>
        <color rgb="FF000000"/>
        <rFont val="ＭＳ ゴシック"/>
        <family val="3"/>
        <charset val="128"/>
      </rPr>
      <t>9</t>
    </r>
    <r>
      <rPr>
        <sz val="12"/>
        <color rgb="FF000000"/>
        <rFont val="IPA Pゴシック"/>
        <family val="2"/>
      </rPr>
      <t>月</t>
    </r>
  </si>
  <si>
    <t>主要観光施設
入込客数</t>
  </si>
  <si>
    <r>
      <rPr>
        <sz val="12"/>
        <rFont val="IPA Pゴシック"/>
        <family val="2"/>
      </rPr>
      <t>【表</t>
    </r>
    <r>
      <rPr>
        <sz val="12"/>
        <rFont val="ＭＳ ゴシック"/>
        <family val="3"/>
        <charset val="128"/>
      </rPr>
      <t>5</t>
    </r>
    <r>
      <rPr>
        <sz val="12"/>
        <rFont val="IPA Pゴシック"/>
        <family val="2"/>
      </rPr>
      <t>　観光消費額】</t>
    </r>
  </si>
  <si>
    <t xml:space="preserve">日本人観光客消費額
</t>
  </si>
  <si>
    <t xml:space="preserve"> </t>
  </si>
  <si>
    <t>客  数（人）</t>
  </si>
  <si>
    <r>
      <rPr>
        <sz val="10"/>
        <rFont val="IPA Pゴシック"/>
        <family val="2"/>
      </rPr>
      <t>１人当たりの消費額
（円</t>
    </r>
    <r>
      <rPr>
        <sz val="10"/>
        <rFont val="ＭＳ ゴシック"/>
        <family val="3"/>
        <charset val="128"/>
      </rPr>
      <t>/</t>
    </r>
    <r>
      <rPr>
        <sz val="10"/>
        <rFont val="IPA Pゴシック"/>
        <family val="2"/>
      </rPr>
      <t>人回）</t>
    </r>
  </si>
  <si>
    <t>消 費 額（千円）</t>
  </si>
  <si>
    <t>日帰り客</t>
  </si>
  <si>
    <t>合　計</t>
  </si>
  <si>
    <t xml:space="preserve">外国人観光客消費額
</t>
  </si>
  <si>
    <r>
      <rPr>
        <sz val="12"/>
        <rFont val="IPA Pゴシック"/>
        <family val="2"/>
      </rPr>
      <t>【表</t>
    </r>
    <r>
      <rPr>
        <sz val="12"/>
        <rFont val="ＭＳ ゴシック"/>
        <family val="3"/>
        <charset val="128"/>
      </rPr>
      <t>6</t>
    </r>
    <r>
      <rPr>
        <sz val="12"/>
        <rFont val="IPA Pゴシック"/>
        <family val="2"/>
      </rPr>
      <t>　市有市営温泉入浴者数（有料無料含む）】</t>
    </r>
  </si>
  <si>
    <t xml:space="preserve">                   　　月
施設名</t>
  </si>
  <si>
    <r>
      <rPr>
        <sz val="12"/>
        <rFont val="ＭＳ ゴシック"/>
        <family val="3"/>
        <charset val="128"/>
      </rPr>
      <t>1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</si>
  <si>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2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</si>
  <si>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3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</si>
  <si>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4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</si>
  <si>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5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</si>
  <si>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6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</si>
  <si>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7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</si>
  <si>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8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</si>
  <si>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9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</si>
  <si>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10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</si>
  <si>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11</t>
    </r>
    <r>
      <rPr>
        <sz val="12"/>
        <rFont val="IPA Pゴシック"/>
        <family val="2"/>
      </rPr>
      <t>月</t>
    </r>
  </si>
  <si>
    <r>
      <rPr>
        <sz val="12"/>
        <rFont val="ＭＳ ゴシック"/>
        <family val="3"/>
        <charset val="128"/>
      </rPr>
      <t>12</t>
    </r>
    <r>
      <rPr>
        <sz val="12"/>
        <rFont val="IPA Pゴシック"/>
        <family val="2"/>
      </rPr>
      <t>月</t>
    </r>
  </si>
  <si>
    <t>竹瓦温泉※１</t>
  </si>
  <si>
    <t>永石温泉</t>
  </si>
  <si>
    <t>不老泉</t>
  </si>
  <si>
    <t>田の湯温泉</t>
  </si>
  <si>
    <t>海門寺温泉</t>
  </si>
  <si>
    <t>浜田温泉</t>
  </si>
  <si>
    <t>鉄輪むし湯</t>
  </si>
  <si>
    <t>別府海浜砂湯</t>
  </si>
  <si>
    <t>亀陽泉</t>
  </si>
  <si>
    <t>柴石温泉</t>
  </si>
  <si>
    <t>北浜温泉</t>
  </si>
  <si>
    <t>湯都ピア浜脇</t>
  </si>
  <si>
    <t>浜脇温泉</t>
  </si>
  <si>
    <t>堀田温泉</t>
  </si>
  <si>
    <t>総計</t>
  </si>
  <si>
    <t>※１  竹瓦温泉砂湯の入浴者数も含む</t>
  </si>
  <si>
    <r>
      <rPr>
        <sz val="12"/>
        <rFont val="IPA Pゴシック"/>
        <family val="2"/>
      </rPr>
      <t>【表</t>
    </r>
    <r>
      <rPr>
        <sz val="12"/>
        <rFont val="ＭＳ ゴシック"/>
        <family val="3"/>
        <charset val="128"/>
      </rPr>
      <t>7</t>
    </r>
    <r>
      <rPr>
        <sz val="12"/>
        <rFont val="IPA Pゴシック"/>
        <family val="2"/>
      </rPr>
      <t>　市有温泉数】</t>
    </r>
  </si>
  <si>
    <t>区　　分</t>
  </si>
  <si>
    <t>普通浴場</t>
  </si>
  <si>
    <t>むし湯</t>
  </si>
  <si>
    <t>砂　湯</t>
  </si>
  <si>
    <t>多目的温泉</t>
  </si>
  <si>
    <t>計</t>
  </si>
  <si>
    <t>市 有 市 営 温 泉</t>
  </si>
  <si>
    <t>市 有 区 営 温 泉</t>
  </si>
  <si>
    <t>　　市有市営温泉（普通浴場）、市有区営温泉の温泉数はそれぞれ休業中１箇所を含む数</t>
  </si>
  <si>
    <t>　　市有区営温泉の北鉄輪温泉（閉鎖中）を含む数</t>
  </si>
  <si>
    <r>
      <rPr>
        <sz val="11"/>
        <rFont val="IPA Pゴシック"/>
        <family val="2"/>
      </rPr>
      <t>　　市営温泉は、「芝居の湯（別府市コミュニティーセンター</t>
    </r>
    <r>
      <rPr>
        <sz val="11"/>
        <rFont val="ＭＳ ゴシック"/>
        <family val="3"/>
        <charset val="128"/>
      </rPr>
      <t>:</t>
    </r>
    <r>
      <rPr>
        <sz val="11"/>
        <rFont val="IPA Pゴシック"/>
        <family val="2"/>
      </rPr>
      <t>社会教育課所管）」「競輪温泉（公営競技</t>
    </r>
  </si>
  <si>
    <r>
      <rPr>
        <sz val="11"/>
        <rFont val="IPA Pゴシック"/>
        <family val="2"/>
      </rPr>
      <t>　　事務所所管）」「文化の湯（市民課所管）」の</t>
    </r>
    <r>
      <rPr>
        <sz val="11"/>
        <rFont val="ＭＳ ゴシック"/>
        <family val="3"/>
        <charset val="128"/>
      </rPr>
      <t>3</t>
    </r>
    <r>
      <rPr>
        <sz val="11"/>
        <rFont val="IPA Pゴシック"/>
        <family val="2"/>
      </rPr>
      <t>施設を含めます。</t>
    </r>
  </si>
  <si>
    <r>
      <rPr>
        <sz val="12"/>
        <rFont val="IPA Pゴシック"/>
        <family val="2"/>
      </rPr>
      <t>【表</t>
    </r>
    <r>
      <rPr>
        <sz val="12"/>
        <rFont val="ＭＳ ゴシック"/>
        <family val="3"/>
        <charset val="128"/>
      </rPr>
      <t>8</t>
    </r>
    <r>
      <rPr>
        <sz val="12"/>
        <rFont val="IPA Pゴシック"/>
        <family val="2"/>
      </rPr>
      <t>　別府市の有料宿泊施設・温泉の状況】</t>
    </r>
  </si>
  <si>
    <t>（単位：軒）</t>
  </si>
  <si>
    <t>宿泊施設</t>
  </si>
  <si>
    <t>施設数</t>
  </si>
  <si>
    <t>ホテル</t>
  </si>
  <si>
    <t>旅館</t>
  </si>
  <si>
    <t>簡易宿所</t>
  </si>
  <si>
    <t>下宿</t>
  </si>
  <si>
    <t>合    計</t>
  </si>
  <si>
    <t>源泉数</t>
  </si>
  <si>
    <t>孔</t>
  </si>
  <si>
    <t>一分間の湧出量</t>
  </si>
  <si>
    <r>
      <rPr>
        <sz val="12"/>
        <rFont val="ＭＳ ゴシック"/>
        <family val="3"/>
        <charset val="128"/>
      </rPr>
      <t>ℓ/</t>
    </r>
    <r>
      <rPr>
        <sz val="12"/>
        <rFont val="IPA Pゴシック"/>
        <family val="2"/>
      </rPr>
      <t>分</t>
    </r>
  </si>
  <si>
    <t>泉質</t>
  </si>
  <si>
    <t>単純温泉・塩化物泉・炭酸水素塩泉・硫酸塩泉・含鉄泉・酸性泉・硫黄泉（全１０種類中７種類の温泉が湧出）</t>
  </si>
  <si>
    <t>マ    カ    オ</t>
  </si>
  <si>
    <t>ベトナム</t>
  </si>
  <si>
    <t>韓国</t>
    <rPh sb="0" eb="2">
      <t>カンコク</t>
    </rPh>
    <phoneticPr fontId="1"/>
  </si>
  <si>
    <t>台湾</t>
    <rPh sb="0" eb="2">
      <t>タイワン</t>
    </rPh>
    <phoneticPr fontId="1"/>
  </si>
  <si>
    <t>香港</t>
    <rPh sb="0" eb="2">
      <t>ホンコン</t>
    </rPh>
    <phoneticPr fontId="1"/>
  </si>
  <si>
    <t>中国</t>
    <rPh sb="0" eb="2">
      <t>チュウゴク</t>
    </rPh>
    <phoneticPr fontId="1"/>
  </si>
  <si>
    <t>その他</t>
    <rPh sb="2" eb="3">
      <t>タ</t>
    </rPh>
    <phoneticPr fontId="1"/>
  </si>
  <si>
    <t>令和4年</t>
    <rPh sb="0" eb="2">
      <t>レイワ</t>
    </rPh>
    <phoneticPr fontId="16"/>
  </si>
  <si>
    <r>
      <rPr>
        <sz val="12"/>
        <color rgb="FF000000"/>
        <rFont val="ＭＳ Ｐゴシック"/>
        <family val="3"/>
        <charset val="128"/>
      </rPr>
      <t>令和4年</t>
    </r>
    <r>
      <rPr>
        <sz val="12"/>
        <color rgb="FF000000"/>
        <rFont val="ＭＳ ゴシック"/>
        <family val="3"/>
        <charset val="128"/>
      </rPr>
      <t>1</t>
    </r>
    <r>
      <rPr>
        <sz val="12"/>
        <color rgb="FF000000"/>
        <rFont val="ＭＳ Ｐゴシック"/>
        <family val="3"/>
        <charset val="128"/>
      </rPr>
      <t>月～</t>
    </r>
    <r>
      <rPr>
        <sz val="12"/>
        <color rgb="FF000000"/>
        <rFont val="ＭＳ ゴシック"/>
        <family val="3"/>
        <charset val="128"/>
      </rPr>
      <t>12</t>
    </r>
    <r>
      <rPr>
        <sz val="12"/>
        <color rgb="FF000000"/>
        <rFont val="ＭＳ Ｐゴシック"/>
        <family val="3"/>
        <charset val="128"/>
      </rPr>
      <t>月</t>
    </r>
    <rPh sb="0" eb="2">
      <t>レイワ</t>
    </rPh>
    <phoneticPr fontId="16"/>
  </si>
  <si>
    <r>
      <rPr>
        <sz val="12"/>
        <rFont val="ＭＳ Ｐゴシック"/>
        <family val="3"/>
        <charset val="128"/>
      </rPr>
      <t>（令和4年</t>
    </r>
    <r>
      <rPr>
        <sz val="12"/>
        <rFont val="ＭＳ ゴシック"/>
        <family val="3"/>
        <charset val="128"/>
      </rPr>
      <t>12</t>
    </r>
    <r>
      <rPr>
        <sz val="12"/>
        <rFont val="ＭＳ Ｐゴシック"/>
        <family val="3"/>
        <charset val="128"/>
      </rPr>
      <t>月末現在</t>
    </r>
    <r>
      <rPr>
        <sz val="12"/>
        <rFont val="IPA Pゴシック"/>
        <family val="2"/>
      </rPr>
      <t xml:space="preserve"> </t>
    </r>
    <r>
      <rPr>
        <sz val="12"/>
        <rFont val="ＭＳ Ｐゴシック"/>
        <family val="3"/>
        <charset val="128"/>
      </rPr>
      <t>）</t>
    </r>
    <rPh sb="1" eb="3">
      <t>レイワ</t>
    </rPh>
    <phoneticPr fontId="16"/>
  </si>
  <si>
    <r>
      <rPr>
        <sz val="12"/>
        <rFont val="ＭＳ Ｐゴシック"/>
        <family val="3"/>
        <charset val="128"/>
      </rPr>
      <t>資料）令和</t>
    </r>
    <r>
      <rPr>
        <sz val="12"/>
        <rFont val="IPA Pゴシック"/>
        <family val="2"/>
      </rPr>
      <t>4</t>
    </r>
    <r>
      <rPr>
        <sz val="12"/>
        <rFont val="ＭＳ Ｐゴシック"/>
        <family val="3"/>
        <charset val="128"/>
      </rPr>
      <t>年度　大分県東部保健所報</t>
    </r>
    <phoneticPr fontId="16"/>
  </si>
  <si>
    <r>
      <rPr>
        <sz val="11"/>
        <rFont val="ＭＳ Ｐゴシック"/>
        <family val="3"/>
        <charset val="128"/>
      </rPr>
      <t>注）多目的温泉：湯都ピア浜脇、※北浜温泉（テルマス）は令和</t>
    </r>
    <r>
      <rPr>
        <sz val="11"/>
        <rFont val="IPA Pゴシック"/>
        <family val="2"/>
      </rPr>
      <t>4</t>
    </r>
    <r>
      <rPr>
        <sz val="11"/>
        <rFont val="ＭＳ Ｐゴシック"/>
        <family val="3"/>
        <charset val="128"/>
      </rPr>
      <t>年</t>
    </r>
    <r>
      <rPr>
        <sz val="11"/>
        <rFont val="IPA Pゴシック"/>
        <family val="2"/>
      </rPr>
      <t>4</t>
    </r>
    <r>
      <rPr>
        <sz val="11"/>
        <rFont val="ＭＳ Ｐゴシック"/>
        <family val="3"/>
        <charset val="128"/>
      </rPr>
      <t>月</t>
    </r>
    <r>
      <rPr>
        <sz val="11"/>
        <rFont val="IPA Pゴシック"/>
        <family val="2"/>
      </rPr>
      <t>1</t>
    </r>
    <r>
      <rPr>
        <sz val="11"/>
        <rFont val="ＭＳ Ｐゴシック"/>
        <family val="3"/>
        <charset val="128"/>
      </rPr>
      <t>日付で廃止。</t>
    </r>
    <phoneticPr fontId="16"/>
  </si>
  <si>
    <r>
      <rPr>
        <sz val="12"/>
        <rFont val="ＭＳ Ｐゴシック"/>
        <family val="3"/>
        <charset val="128"/>
      </rPr>
      <t>令和4年（令和4年</t>
    </r>
    <r>
      <rPr>
        <sz val="12"/>
        <color rgb="FF000000"/>
        <rFont val="ＭＳ ゴシック"/>
        <family val="3"/>
        <charset val="128"/>
      </rPr>
      <t>1</t>
    </r>
    <r>
      <rPr>
        <sz val="12"/>
        <rFont val="ＭＳ Ｐゴシック"/>
        <family val="3"/>
        <charset val="128"/>
      </rPr>
      <t>月～令和</t>
    </r>
    <r>
      <rPr>
        <sz val="12"/>
        <rFont val="ＭＳ ゴシック"/>
        <family val="3"/>
        <charset val="128"/>
      </rPr>
      <t>4</t>
    </r>
    <r>
      <rPr>
        <sz val="12"/>
        <rFont val="ＭＳ Ｐゴシック"/>
        <family val="3"/>
        <charset val="128"/>
      </rPr>
      <t>年</t>
    </r>
    <r>
      <rPr>
        <sz val="12"/>
        <color rgb="FF000000"/>
        <rFont val="ＭＳ ゴシック"/>
        <family val="3"/>
        <charset val="128"/>
      </rPr>
      <t>12</t>
    </r>
    <r>
      <rPr>
        <sz val="12"/>
        <rFont val="ＭＳ Ｐゴシック"/>
        <family val="3"/>
        <charset val="128"/>
      </rPr>
      <t>月）</t>
    </r>
    <phoneticPr fontId="16"/>
  </si>
  <si>
    <t>令和4年4月1日付廃止</t>
    <rPh sb="0" eb="2">
      <t>レイワ</t>
    </rPh>
    <rPh sb="3" eb="4">
      <t>ネン</t>
    </rPh>
    <rPh sb="5" eb="6">
      <t>ガツ</t>
    </rPh>
    <rPh sb="7" eb="8">
      <t>ニチ</t>
    </rPh>
    <rPh sb="8" eb="9">
      <t>ツキ</t>
    </rPh>
    <rPh sb="9" eb="11">
      <t>ハイシ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</si>
</sst>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#,##0_ ;[Red]\-#,##0\ "/>
    <numFmt numFmtId="178" formatCode="#,##0_ "/>
  </numFmts>
  <fonts count="20">
    <font>
      <sz val="11"/>
      <color rgb="FF000000"/>
      <name val="IPA Pゴシック"/>
      <family val="2"/>
    </font>
    <font>
      <sz val="10"/>
      <name val="Arial"/>
      <family val="2"/>
    </font>
    <font>
      <sz val="12"/>
      <color rgb="FF000000"/>
      <name val="IPA Pゴシック"/>
      <family val="2"/>
    </font>
    <font>
      <sz val="12"/>
      <color rgb="FF000000"/>
      <name val="ＭＳ ゴシック"/>
      <family val="3"/>
      <charset val="128"/>
    </font>
    <font>
      <sz val="12"/>
      <color rgb="FFFF0000"/>
      <name val="IPA Pゴシック"/>
      <family val="2"/>
    </font>
    <font>
      <sz val="12"/>
      <name val="IPA Pゴシック"/>
      <family val="2"/>
    </font>
    <font>
      <sz val="12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name val="IPA Pゴシック"/>
      <family val="2"/>
    </font>
    <font>
      <sz val="10"/>
      <name val="ＭＳ ゴシック"/>
      <family val="3"/>
      <charset val="128"/>
    </font>
    <font>
      <b/>
      <sz val="12"/>
      <name val="IPA Pゴシック"/>
      <family val="2"/>
    </font>
    <font>
      <sz val="11"/>
      <name val="IPA Pゴシック"/>
      <family val="2"/>
    </font>
    <font>
      <sz val="11"/>
      <color rgb="FFFF0000"/>
      <name val="IPA Pゴシック"/>
      <family val="2"/>
    </font>
    <font>
      <sz val="11"/>
      <name val="ＭＳ ゴシック"/>
      <family val="3"/>
      <charset val="128"/>
    </font>
    <font>
      <b/>
      <sz val="12"/>
      <color rgb="FFFF0000"/>
      <name val="IPA Pゴシック"/>
      <family val="2"/>
    </font>
    <font>
      <sz val="11"/>
      <color rgb="FF000000"/>
      <name val="IPA Pゴシック"/>
      <family val="2"/>
    </font>
    <font>
      <sz val="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EDEDED"/>
        <bgColor rgb="FFF2F2F2"/>
      </patternFill>
    </fill>
    <fill>
      <patternFill patternType="solid">
        <fgColor rgb="FFF2F2F2"/>
        <bgColor rgb="FFEDEDED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rgb="FF333333"/>
      </right>
      <top style="thin">
        <color auto="1"/>
      </top>
      <bottom style="thin">
        <color auto="1"/>
      </bottom>
      <diagonal style="thin">
        <color rgb="FF333333"/>
      </diagonal>
    </border>
    <border>
      <left style="thin">
        <color rgb="FF333333"/>
      </left>
      <right style="thin">
        <color rgb="FF333333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333333"/>
      </right>
      <top/>
      <bottom style="hair">
        <color auto="1"/>
      </bottom>
      <diagonal/>
    </border>
    <border>
      <left style="thin">
        <color rgb="FF333333"/>
      </left>
      <right style="thin">
        <color rgb="FF333333"/>
      </right>
      <top/>
      <bottom style="hair">
        <color auto="1"/>
      </bottom>
      <diagonal/>
    </border>
    <border>
      <left style="thin">
        <color rgb="FF333333"/>
      </left>
      <right/>
      <top/>
      <bottom style="hair">
        <color auto="1"/>
      </bottom>
      <diagonal/>
    </border>
    <border>
      <left style="medium">
        <color auto="1"/>
      </left>
      <right style="thin">
        <color rgb="FF333333"/>
      </right>
      <top/>
      <bottom style="hair">
        <color auto="1"/>
      </bottom>
      <diagonal/>
    </border>
    <border>
      <left style="thin">
        <color auto="1"/>
      </left>
      <right style="thin">
        <color rgb="FF333333"/>
      </right>
      <top style="hair">
        <color auto="1"/>
      </top>
      <bottom style="hair">
        <color auto="1"/>
      </bottom>
      <diagonal/>
    </border>
    <border>
      <left style="thin">
        <color rgb="FF333333"/>
      </left>
      <right style="thin">
        <color rgb="FF333333"/>
      </right>
      <top style="hair">
        <color auto="1"/>
      </top>
      <bottom style="hair">
        <color auto="1"/>
      </bottom>
      <diagonal/>
    </border>
    <border>
      <left style="thin">
        <color rgb="FF333333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333333"/>
      </right>
      <top style="hair">
        <color auto="1"/>
      </top>
      <bottom/>
      <diagonal/>
    </border>
    <border>
      <left style="thin">
        <color rgb="FF333333"/>
      </left>
      <right style="thin">
        <color rgb="FF333333"/>
      </right>
      <top style="hair">
        <color auto="1"/>
      </top>
      <bottom/>
      <diagonal/>
    </border>
    <border>
      <left style="thin">
        <color rgb="FF333333"/>
      </left>
      <right/>
      <top style="hair">
        <color auto="1"/>
      </top>
      <bottom/>
      <diagonal/>
    </border>
    <border>
      <left style="medium">
        <color auto="1"/>
      </left>
      <right style="thin">
        <color rgb="FF333333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rgb="FF333333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rgb="FF333333"/>
      </left>
      <right style="medium">
        <color auto="1"/>
      </right>
      <top style="hair">
        <color auto="1"/>
      </top>
      <bottom style="hair">
        <color auto="1"/>
      </bottom>
      <diagonal style="thin">
        <color rgb="FF333333"/>
      </diagonal>
    </border>
    <border diagonalDown="1">
      <left style="thin">
        <color rgb="FF333333"/>
      </left>
      <right style="thin">
        <color rgb="FF333333"/>
      </right>
      <top style="hair">
        <color auto="1"/>
      </top>
      <bottom style="hair">
        <color auto="1"/>
      </bottom>
      <diagonal style="thin">
        <color rgb="FF333333"/>
      </diagonal>
    </border>
  </borders>
  <cellStyleXfs count="3">
    <xf numFmtId="0" fontId="0" fillId="0" borderId="0">
      <alignment vertical="center"/>
    </xf>
    <xf numFmtId="38" fontId="15" fillId="0" borderId="0" applyBorder="0" applyProtection="0">
      <alignment vertical="center"/>
    </xf>
    <xf numFmtId="0" fontId="19" fillId="0" borderId="0"/>
  </cellStyleXfs>
  <cellXfs count="16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8" fontId="3" fillId="2" borderId="1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38" fontId="3" fillId="2" borderId="3" xfId="1" applyFont="1" applyFill="1" applyBorder="1" applyAlignment="1" applyProtection="1">
      <alignment vertical="center"/>
    </xf>
    <xf numFmtId="38" fontId="4" fillId="2" borderId="0" xfId="0" applyNumberFormat="1" applyFont="1" applyFill="1">
      <alignment vertical="center"/>
    </xf>
    <xf numFmtId="38" fontId="2" fillId="2" borderId="0" xfId="0" applyNumberFormat="1" applyFont="1" applyFill="1">
      <alignment vertical="center"/>
    </xf>
    <xf numFmtId="0" fontId="2" fillId="3" borderId="4" xfId="0" applyFont="1" applyFill="1" applyBorder="1" applyAlignment="1">
      <alignment horizontal="center" vertical="center"/>
    </xf>
    <xf numFmtId="38" fontId="3" fillId="2" borderId="4" xfId="1" applyFont="1" applyFill="1" applyBorder="1" applyAlignment="1" applyProtection="1">
      <alignment vertical="center"/>
    </xf>
    <xf numFmtId="38" fontId="3" fillId="2" borderId="5" xfId="1" applyFont="1" applyFill="1" applyBorder="1" applyAlignment="1" applyProtection="1">
      <alignment vertical="center"/>
    </xf>
    <xf numFmtId="0" fontId="2" fillId="3" borderId="6" xfId="0" applyFont="1" applyFill="1" applyBorder="1" applyAlignment="1">
      <alignment horizontal="center" vertical="center"/>
    </xf>
    <xf numFmtId="38" fontId="3" fillId="2" borderId="6" xfId="1" applyFont="1" applyFill="1" applyBorder="1" applyAlignment="1" applyProtection="1">
      <alignment vertical="center"/>
    </xf>
    <xf numFmtId="38" fontId="3" fillId="2" borderId="7" xfId="1" applyFont="1" applyFill="1" applyBorder="1" applyAlignment="1" applyProtection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38" fontId="5" fillId="2" borderId="0" xfId="1" applyNumberFormat="1" applyFont="1" applyFill="1" applyBorder="1" applyAlignment="1" applyProtection="1">
      <alignment vertical="center"/>
    </xf>
    <xf numFmtId="38" fontId="6" fillId="2" borderId="0" xfId="1" applyNumberFormat="1" applyFont="1" applyFill="1" applyBorder="1" applyAlignment="1" applyProtection="1">
      <alignment vertical="center"/>
    </xf>
    <xf numFmtId="38" fontId="5" fillId="2" borderId="0" xfId="1" applyNumberFormat="1" applyFont="1" applyFill="1" applyBorder="1" applyAlignment="1" applyProtection="1">
      <alignment horizontal="right" vertical="center"/>
    </xf>
    <xf numFmtId="38" fontId="5" fillId="3" borderId="6" xfId="1" applyNumberFormat="1" applyFont="1" applyFill="1" applyBorder="1" applyAlignment="1" applyProtection="1">
      <alignment horizontal="center" vertical="center"/>
    </xf>
    <xf numFmtId="38" fontId="5" fillId="3" borderId="1" xfId="1" applyNumberFormat="1" applyFont="1" applyFill="1" applyBorder="1" applyAlignment="1" applyProtection="1">
      <alignment horizontal="center" vertical="center" shrinkToFit="1"/>
    </xf>
    <xf numFmtId="38" fontId="5" fillId="3" borderId="1" xfId="1" applyNumberFormat="1" applyFont="1" applyFill="1" applyBorder="1" applyAlignment="1" applyProtection="1">
      <alignment horizontal="distributed" vertical="center" indent="4"/>
    </xf>
    <xf numFmtId="38" fontId="6" fillId="2" borderId="1" xfId="1" applyNumberFormat="1" applyFont="1" applyFill="1" applyBorder="1" applyAlignment="1" applyProtection="1">
      <alignment horizontal="right" vertical="center"/>
    </xf>
    <xf numFmtId="38" fontId="2" fillId="3" borderId="1" xfId="1" applyNumberFormat="1" applyFont="1" applyFill="1" applyBorder="1" applyAlignment="1" applyProtection="1">
      <alignment horizontal="distributed" vertical="center" indent="2"/>
    </xf>
    <xf numFmtId="38" fontId="6" fillId="2" borderId="8" xfId="1" applyNumberFormat="1" applyFont="1" applyFill="1" applyBorder="1" applyAlignment="1" applyProtection="1">
      <alignment horizontal="right" vertical="center"/>
    </xf>
    <xf numFmtId="38" fontId="5" fillId="3" borderId="9" xfId="1" applyNumberFormat="1" applyFont="1" applyFill="1" applyBorder="1" applyAlignment="1" applyProtection="1">
      <alignment horizontal="center" vertical="center"/>
    </xf>
    <xf numFmtId="38" fontId="6" fillId="3" borderId="9" xfId="1" applyNumberFormat="1" applyFont="1" applyFill="1" applyBorder="1" applyAlignment="1" applyProtection="1">
      <alignment vertical="center"/>
    </xf>
    <xf numFmtId="38" fontId="5" fillId="2" borderId="0" xfId="1" applyNumberFormat="1" applyFont="1" applyFill="1" applyBorder="1" applyAlignment="1" applyProtection="1">
      <alignment horizontal="center" vertical="center"/>
    </xf>
    <xf numFmtId="38" fontId="5" fillId="2" borderId="0" xfId="1" applyNumberFormat="1" applyFont="1" applyFill="1" applyBorder="1" applyAlignment="1" applyProtection="1">
      <alignment horizontal="distributed" vertical="center" shrinkToFit="1"/>
    </xf>
    <xf numFmtId="38" fontId="2" fillId="2" borderId="0" xfId="1" applyFont="1" applyFill="1" applyBorder="1" applyAlignment="1" applyProtection="1">
      <alignment horizontal="center" vertical="center"/>
    </xf>
    <xf numFmtId="38" fontId="2" fillId="2" borderId="0" xfId="1" applyFont="1" applyFill="1" applyBorder="1" applyAlignment="1" applyProtection="1">
      <alignment horizontal="left" vertical="center"/>
    </xf>
    <xf numFmtId="38" fontId="2" fillId="2" borderId="0" xfId="1" applyFont="1" applyFill="1" applyBorder="1" applyAlignment="1" applyProtection="1">
      <alignment horizontal="right"/>
    </xf>
    <xf numFmtId="38" fontId="3" fillId="2" borderId="0" xfId="1" applyFont="1" applyFill="1" applyBorder="1" applyAlignment="1" applyProtection="1">
      <alignment horizontal="left" vertical="center"/>
    </xf>
    <xf numFmtId="38" fontId="2" fillId="2" borderId="0" xfId="1" applyFont="1" applyFill="1" applyBorder="1" applyAlignment="1" applyProtection="1">
      <alignment horizontal="right" vertical="center"/>
    </xf>
    <xf numFmtId="38" fontId="2" fillId="4" borderId="1" xfId="1" applyFont="1" applyFill="1" applyBorder="1" applyAlignment="1" applyProtection="1">
      <alignment horizontal="center" vertical="center"/>
    </xf>
    <xf numFmtId="38" fontId="2" fillId="4" borderId="2" xfId="1" applyFont="1" applyFill="1" applyBorder="1" applyAlignment="1" applyProtection="1">
      <alignment horizontal="center" vertical="center"/>
    </xf>
    <xf numFmtId="38" fontId="2" fillId="4" borderId="2" xfId="1" applyFont="1" applyFill="1" applyBorder="1" applyAlignment="1" applyProtection="1">
      <alignment horizontal="center" vertical="center" wrapText="1"/>
    </xf>
    <xf numFmtId="38" fontId="3" fillId="4" borderId="2" xfId="1" applyFont="1" applyFill="1" applyBorder="1" applyAlignment="1" applyProtection="1">
      <alignment horizontal="center" vertical="center"/>
    </xf>
    <xf numFmtId="38" fontId="3" fillId="4" borderId="2" xfId="1" applyFont="1" applyFill="1" applyBorder="1" applyAlignment="1" applyProtection="1">
      <alignment horizontal="center" vertical="center" wrapText="1"/>
    </xf>
    <xf numFmtId="38" fontId="2" fillId="4" borderId="3" xfId="1" applyFont="1" applyFill="1" applyBorder="1" applyAlignment="1" applyProtection="1">
      <alignment horizontal="center" vertical="center"/>
    </xf>
    <xf numFmtId="38" fontId="3" fillId="2" borderId="2" xfId="1" applyFont="1" applyFill="1" applyBorder="1" applyAlignment="1" applyProtection="1">
      <alignment horizontal="right" vertical="center"/>
    </xf>
    <xf numFmtId="38" fontId="3" fillId="2" borderId="3" xfId="1" applyFont="1" applyFill="1" applyBorder="1" applyAlignment="1" applyProtection="1">
      <alignment horizontal="right" vertical="center"/>
    </xf>
    <xf numFmtId="38" fontId="2" fillId="4" borderId="4" xfId="1" applyFont="1" applyFill="1" applyBorder="1" applyAlignment="1" applyProtection="1">
      <alignment horizontal="center" vertical="center"/>
    </xf>
    <xf numFmtId="38" fontId="3" fillId="2" borderId="10" xfId="1" applyFont="1" applyFill="1" applyBorder="1" applyAlignment="1" applyProtection="1">
      <alignment horizontal="right" vertical="center"/>
    </xf>
    <xf numFmtId="38" fontId="3" fillId="2" borderId="5" xfId="1" applyFont="1" applyFill="1" applyBorder="1" applyAlignment="1" applyProtection="1">
      <alignment horizontal="right" vertical="center"/>
    </xf>
    <xf numFmtId="38" fontId="2" fillId="4" borderId="6" xfId="1" applyFont="1" applyFill="1" applyBorder="1" applyAlignment="1" applyProtection="1">
      <alignment horizontal="center" vertical="center"/>
    </xf>
    <xf numFmtId="38" fontId="3" fillId="2" borderId="11" xfId="1" applyFont="1" applyFill="1" applyBorder="1" applyAlignment="1" applyProtection="1">
      <alignment horizontal="right" vertical="center"/>
    </xf>
    <xf numFmtId="38" fontId="3" fillId="2" borderId="7" xfId="1" applyFont="1" applyFill="1" applyBorder="1" applyAlignment="1" applyProtection="1">
      <alignment horizontal="right" vertical="center"/>
    </xf>
    <xf numFmtId="176" fontId="2" fillId="2" borderId="0" xfId="1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3" fillId="2" borderId="12" xfId="1" applyFont="1" applyFill="1" applyBorder="1" applyAlignment="1" applyProtection="1">
      <alignment vertical="center"/>
    </xf>
    <xf numFmtId="38" fontId="2" fillId="2" borderId="0" xfId="1" applyFont="1" applyFill="1" applyBorder="1" applyAlignment="1" applyProtection="1">
      <alignment vertical="center"/>
    </xf>
    <xf numFmtId="38" fontId="5" fillId="0" borderId="0" xfId="1" applyFont="1" applyBorder="1" applyAlignment="1" applyProtection="1"/>
    <xf numFmtId="38" fontId="5" fillId="0" borderId="0" xfId="1" applyFont="1" applyBorder="1" applyAlignment="1" applyProtection="1">
      <alignment horizontal="right"/>
    </xf>
    <xf numFmtId="38" fontId="5" fillId="0" borderId="0" xfId="1" applyFont="1" applyBorder="1" applyAlignment="1" applyProtection="1">
      <alignment horizontal="left"/>
    </xf>
    <xf numFmtId="38" fontId="5" fillId="0" borderId="0" xfId="1" applyFont="1" applyBorder="1" applyAlignment="1" applyProtection="1">
      <alignment horizontal="left" wrapText="1"/>
    </xf>
    <xf numFmtId="38" fontId="5" fillId="3" borderId="1" xfId="1" applyFont="1" applyFill="1" applyBorder="1" applyAlignment="1" applyProtection="1">
      <alignment horizontal="center" vertical="center"/>
    </xf>
    <xf numFmtId="38" fontId="8" fillId="3" borderId="1" xfId="1" applyFont="1" applyFill="1" applyBorder="1" applyAlignment="1" applyProtection="1">
      <alignment horizontal="center" vertical="center" wrapText="1"/>
    </xf>
    <xf numFmtId="38" fontId="5" fillId="3" borderId="1" xfId="1" applyFont="1" applyFill="1" applyBorder="1" applyAlignment="1" applyProtection="1">
      <alignment horizontal="center" vertical="center" wrapText="1"/>
    </xf>
    <xf numFmtId="38" fontId="3" fillId="0" borderId="1" xfId="1" applyFont="1" applyBorder="1" applyAlignment="1" applyProtection="1">
      <alignment horizontal="right" vertical="center" wrapText="1"/>
    </xf>
    <xf numFmtId="38" fontId="6" fillId="0" borderId="1" xfId="1" applyFont="1" applyBorder="1" applyAlignment="1" applyProtection="1">
      <alignment horizontal="right" vertical="center" wrapText="1"/>
    </xf>
    <xf numFmtId="38" fontId="6" fillId="0" borderId="1" xfId="1" applyFont="1" applyBorder="1" applyAlignment="1" applyProtection="1">
      <alignment horizontal="right" vertical="center"/>
    </xf>
    <xf numFmtId="38" fontId="5" fillId="0" borderId="14" xfId="1" applyFont="1" applyBorder="1" applyAlignment="1" applyProtection="1">
      <alignment horizontal="right" vertical="center" wrapText="1"/>
    </xf>
    <xf numFmtId="38" fontId="5" fillId="0" borderId="0" xfId="1" applyFont="1" applyBorder="1" applyAlignment="1" applyProtection="1">
      <alignment wrapText="1"/>
    </xf>
    <xf numFmtId="38" fontId="6" fillId="2" borderId="1" xfId="1" applyFont="1" applyFill="1" applyBorder="1" applyAlignment="1" applyProtection="1">
      <alignment horizontal="right" vertical="center"/>
    </xf>
    <xf numFmtId="38" fontId="6" fillId="2" borderId="1" xfId="1" applyFont="1" applyFill="1" applyBorder="1" applyAlignment="1" applyProtection="1">
      <alignment horizontal="right" vertical="center" wrapText="1"/>
    </xf>
    <xf numFmtId="0" fontId="5" fillId="0" borderId="0" xfId="1" applyNumberFormat="1" applyFont="1" applyAlignment="1"/>
    <xf numFmtId="0" fontId="5" fillId="0" borderId="0" xfId="1" applyNumberFormat="1" applyFont="1" applyAlignment="1">
      <alignment vertical="center"/>
    </xf>
    <xf numFmtId="3" fontId="5" fillId="3" borderId="16" xfId="1" applyNumberFormat="1" applyFont="1" applyFill="1" applyBorder="1" applyAlignment="1" applyProtection="1">
      <alignment horizontal="center" wrapText="1"/>
      <protection locked="0"/>
    </xf>
    <xf numFmtId="3" fontId="6" fillId="3" borderId="17" xfId="1" applyNumberFormat="1" applyFont="1" applyFill="1" applyBorder="1" applyAlignment="1" applyProtection="1">
      <alignment horizontal="center" vertical="center"/>
      <protection locked="0"/>
    </xf>
    <xf numFmtId="3" fontId="6" fillId="3" borderId="18" xfId="1" applyNumberFormat="1" applyFont="1" applyFill="1" applyBorder="1" applyAlignment="1" applyProtection="1">
      <alignment horizontal="center" vertical="center"/>
      <protection locked="0"/>
    </xf>
    <xf numFmtId="3" fontId="5" fillId="3" borderId="19" xfId="1" applyNumberFormat="1" applyFont="1" applyFill="1" applyBorder="1" applyAlignment="1" applyProtection="1">
      <alignment horizontal="center" vertical="center"/>
      <protection locked="0"/>
    </xf>
    <xf numFmtId="3" fontId="5" fillId="3" borderId="20" xfId="1" applyNumberFormat="1" applyFont="1" applyFill="1" applyBorder="1" applyAlignment="1" applyProtection="1">
      <alignment horizontal="distributed" vertical="center"/>
      <protection locked="0"/>
    </xf>
    <xf numFmtId="177" fontId="6" fillId="0" borderId="21" xfId="1" applyNumberFormat="1" applyFont="1" applyBorder="1" applyAlignment="1" applyProtection="1">
      <alignment vertical="center"/>
      <protection locked="0"/>
    </xf>
    <xf numFmtId="177" fontId="6" fillId="0" borderId="22" xfId="1" applyNumberFormat="1" applyFont="1" applyBorder="1" applyAlignment="1" applyProtection="1">
      <alignment vertical="center"/>
      <protection locked="0"/>
    </xf>
    <xf numFmtId="177" fontId="6" fillId="0" borderId="23" xfId="1" applyNumberFormat="1" applyFont="1" applyBorder="1" applyAlignment="1" applyProtection="1">
      <alignment vertical="center"/>
      <protection locked="0"/>
    </xf>
    <xf numFmtId="3" fontId="5" fillId="3" borderId="24" xfId="1" applyNumberFormat="1" applyFont="1" applyFill="1" applyBorder="1" applyAlignment="1" applyProtection="1">
      <alignment horizontal="distributed" vertical="center"/>
      <protection locked="0"/>
    </xf>
    <xf numFmtId="177" fontId="6" fillId="0" borderId="25" xfId="1" applyNumberFormat="1" applyFont="1" applyBorder="1" applyAlignment="1" applyProtection="1">
      <alignment vertical="center"/>
      <protection locked="0"/>
    </xf>
    <xf numFmtId="177" fontId="6" fillId="0" borderId="26" xfId="1" applyNumberFormat="1" applyFont="1" applyBorder="1" applyAlignment="1" applyProtection="1">
      <alignment vertical="center"/>
      <protection locked="0"/>
    </xf>
    <xf numFmtId="177" fontId="6" fillId="0" borderId="25" xfId="1" applyNumberFormat="1" applyFont="1" applyBorder="1" applyAlignment="1" applyProtection="1">
      <alignment horizontal="right" vertical="center"/>
      <protection locked="0"/>
    </xf>
    <xf numFmtId="3" fontId="5" fillId="3" borderId="27" xfId="1" applyNumberFormat="1" applyFont="1" applyFill="1" applyBorder="1" applyAlignment="1" applyProtection="1">
      <alignment horizontal="distributed" vertical="center"/>
      <protection locked="0"/>
    </xf>
    <xf numFmtId="177" fontId="6" fillId="0" borderId="28" xfId="1" applyNumberFormat="1" applyFont="1" applyBorder="1" applyAlignment="1" applyProtection="1">
      <alignment vertical="center"/>
      <protection locked="0"/>
    </xf>
    <xf numFmtId="177" fontId="6" fillId="0" borderId="29" xfId="1" applyNumberFormat="1" applyFont="1" applyBorder="1" applyAlignment="1" applyProtection="1">
      <alignment vertical="center"/>
      <protection locked="0"/>
    </xf>
    <xf numFmtId="177" fontId="6" fillId="0" borderId="30" xfId="1" applyNumberFormat="1" applyFont="1" applyBorder="1" applyAlignment="1" applyProtection="1">
      <alignment vertical="center"/>
      <protection locked="0"/>
    </xf>
    <xf numFmtId="3" fontId="5" fillId="3" borderId="31" xfId="1" applyNumberFormat="1" applyFont="1" applyFill="1" applyBorder="1" applyAlignment="1" applyProtection="1">
      <alignment horizontal="distributed" vertical="center"/>
      <protection locked="0"/>
    </xf>
    <xf numFmtId="177" fontId="6" fillId="0" borderId="31" xfId="1" applyNumberFormat="1" applyFont="1" applyBorder="1" applyAlignment="1" applyProtection="1">
      <alignment vertical="center"/>
      <protection locked="0"/>
    </xf>
    <xf numFmtId="177" fontId="6" fillId="0" borderId="32" xfId="1" applyNumberFormat="1" applyFont="1" applyBorder="1" applyAlignment="1" applyProtection="1">
      <alignment vertical="center"/>
      <protection locked="0"/>
    </xf>
    <xf numFmtId="177" fontId="6" fillId="0" borderId="33" xfId="1" applyNumberFormat="1" applyFont="1" applyBorder="1" applyAlignment="1" applyProtection="1">
      <alignment vertical="center"/>
      <protection locked="0"/>
    </xf>
    <xf numFmtId="177" fontId="6" fillId="0" borderId="31" xfId="1" applyNumberFormat="1" applyFont="1" applyBorder="1" applyAlignment="1" applyProtection="1">
      <alignment vertical="center"/>
      <protection locked="0"/>
    </xf>
    <xf numFmtId="177" fontId="6" fillId="0" borderId="32" xfId="1" applyNumberFormat="1" applyFont="1" applyBorder="1" applyAlignment="1" applyProtection="1">
      <alignment vertical="center"/>
      <protection locked="0"/>
    </xf>
    <xf numFmtId="3" fontId="5" fillId="3" borderId="34" xfId="1" applyNumberFormat="1" applyFont="1" applyFill="1" applyBorder="1" applyAlignment="1" applyProtection="1">
      <alignment horizontal="distributed" vertical="center"/>
      <protection locked="0"/>
    </xf>
    <xf numFmtId="177" fontId="6" fillId="0" borderId="34" xfId="1" applyNumberFormat="1" applyFont="1" applyBorder="1" applyAlignment="1" applyProtection="1">
      <alignment vertical="center"/>
      <protection locked="0"/>
    </xf>
    <xf numFmtId="177" fontId="6" fillId="0" borderId="35" xfId="1" applyNumberFormat="1" applyFont="1" applyBorder="1" applyAlignment="1" applyProtection="1">
      <alignment vertical="center"/>
      <protection locked="0"/>
    </xf>
    <xf numFmtId="177" fontId="6" fillId="0" borderId="36" xfId="1" applyNumberFormat="1" applyFont="1" applyBorder="1" applyAlignment="1" applyProtection="1">
      <alignment vertical="center"/>
      <protection locked="0"/>
    </xf>
    <xf numFmtId="3" fontId="5" fillId="3" borderId="37" xfId="1" applyNumberFormat="1" applyFont="1" applyFill="1" applyBorder="1" applyAlignment="1" applyProtection="1">
      <alignment horizontal="distributed" vertical="center"/>
      <protection locked="0"/>
    </xf>
    <xf numFmtId="177" fontId="6" fillId="0" borderId="38" xfId="1" applyNumberFormat="1" applyFont="1" applyBorder="1" applyAlignment="1" applyProtection="1">
      <alignment vertical="center"/>
      <protection locked="0"/>
    </xf>
    <xf numFmtId="177" fontId="6" fillId="0" borderId="39" xfId="1" applyNumberFormat="1" applyFont="1" applyBorder="1" applyAlignment="1" applyProtection="1">
      <alignment vertical="center"/>
      <protection locked="0"/>
    </xf>
    <xf numFmtId="0" fontId="5" fillId="0" borderId="0" xfId="1" applyNumberFormat="1" applyFont="1" applyAlignment="1">
      <alignment horizontal="center"/>
    </xf>
    <xf numFmtId="0" fontId="10" fillId="0" borderId="0" xfId="1" applyNumberFormat="1" applyFont="1" applyAlignment="1">
      <alignment horizontal="center"/>
    </xf>
    <xf numFmtId="0" fontId="5" fillId="0" borderId="0" xfId="1" applyNumberFormat="1" applyFont="1" applyBorder="1" applyAlignment="1"/>
    <xf numFmtId="0" fontId="5" fillId="0" borderId="40" xfId="1" applyNumberFormat="1" applyFont="1" applyBorder="1" applyAlignment="1"/>
    <xf numFmtId="0" fontId="5" fillId="0" borderId="40" xfId="1" applyNumberFormat="1" applyFont="1" applyBorder="1" applyAlignment="1">
      <alignment horizontal="right" vertical="top"/>
    </xf>
    <xf numFmtId="0" fontId="5" fillId="3" borderId="1" xfId="1" applyNumberFormat="1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/>
    </xf>
    <xf numFmtId="0" fontId="5" fillId="3" borderId="19" xfId="1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vertical="center"/>
    </xf>
    <xf numFmtId="0" fontId="6" fillId="0" borderId="2" xfId="1" applyNumberFormat="1" applyFont="1" applyBorder="1" applyAlignment="1">
      <alignment vertical="center"/>
    </xf>
    <xf numFmtId="0" fontId="6" fillId="0" borderId="19" xfId="1" applyNumberFormat="1" applyFont="1" applyBorder="1" applyAlignment="1">
      <alignment vertical="center"/>
    </xf>
    <xf numFmtId="0" fontId="5" fillId="3" borderId="6" xfId="1" applyNumberFormat="1" applyFont="1" applyFill="1" applyBorder="1" applyAlignment="1">
      <alignment horizontal="center" vertical="center"/>
    </xf>
    <xf numFmtId="0" fontId="6" fillId="0" borderId="6" xfId="1" applyNumberFormat="1" applyFont="1" applyBorder="1" applyAlignment="1">
      <alignment vertical="center"/>
    </xf>
    <xf numFmtId="0" fontId="6" fillId="0" borderId="11" xfId="1" applyNumberFormat="1" applyFont="1" applyBorder="1" applyAlignment="1">
      <alignment vertical="center"/>
    </xf>
    <xf numFmtId="0" fontId="6" fillId="0" borderId="41" xfId="1" applyNumberFormat="1" applyFont="1" applyBorder="1" applyAlignment="1">
      <alignment vertical="center"/>
    </xf>
    <xf numFmtId="0" fontId="11" fillId="0" borderId="0" xfId="1" applyNumberFormat="1" applyFont="1" applyAlignment="1"/>
    <xf numFmtId="0" fontId="11" fillId="0" borderId="0" xfId="1" applyNumberFormat="1" applyFont="1" applyBorder="1" applyAlignment="1">
      <alignment horizontal="left" vertical="center"/>
    </xf>
    <xf numFmtId="0" fontId="11" fillId="0" borderId="0" xfId="1" applyNumberFormat="1" applyFont="1" applyBorder="1" applyAlignment="1">
      <alignment horizontal="left"/>
    </xf>
    <xf numFmtId="0" fontId="12" fillId="0" borderId="0" xfId="1" applyNumberFormat="1" applyFont="1" applyBorder="1" applyAlignment="1">
      <alignment horizontal="left"/>
    </xf>
    <xf numFmtId="0" fontId="2" fillId="0" borderId="0" xfId="0" applyFont="1">
      <alignment vertical="center"/>
    </xf>
    <xf numFmtId="0" fontId="1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15" xfId="1" applyNumberFormat="1" applyFont="1" applyBorder="1" applyAlignment="1"/>
    <xf numFmtId="0" fontId="5" fillId="0" borderId="0" xfId="1" applyNumberFormat="1" applyFont="1" applyAlignment="1">
      <alignment horizontal="right"/>
    </xf>
    <xf numFmtId="0" fontId="5" fillId="0" borderId="42" xfId="1" applyNumberFormat="1" applyFont="1" applyBorder="1" applyAlignment="1">
      <alignment vertical="center"/>
    </xf>
    <xf numFmtId="38" fontId="6" fillId="0" borderId="42" xfId="1" applyNumberFormat="1" applyFont="1" applyBorder="1" applyAlignment="1" applyProtection="1">
      <alignment vertical="center"/>
    </xf>
    <xf numFmtId="178" fontId="5" fillId="0" borderId="42" xfId="1" applyNumberFormat="1" applyFont="1" applyBorder="1" applyAlignment="1">
      <alignment vertical="center"/>
    </xf>
    <xf numFmtId="178" fontId="4" fillId="0" borderId="12" xfId="1" applyNumberFormat="1" applyFont="1" applyBorder="1" applyAlignment="1">
      <alignment vertical="center"/>
    </xf>
    <xf numFmtId="178" fontId="6" fillId="0" borderId="42" xfId="1" applyNumberFormat="1" applyFont="1" applyBorder="1" applyAlignment="1">
      <alignment vertical="center"/>
    </xf>
    <xf numFmtId="0" fontId="5" fillId="0" borderId="15" xfId="1" applyNumberFormat="1" applyFont="1" applyBorder="1" applyAlignment="1"/>
    <xf numFmtId="0" fontId="5" fillId="0" borderId="15" xfId="1" applyNumberFormat="1" applyFont="1" applyBorder="1" applyAlignment="1">
      <alignment horizontal="right"/>
    </xf>
    <xf numFmtId="38" fontId="5" fillId="3" borderId="6" xfId="1" applyNumberFormat="1" applyFont="1" applyFill="1" applyBorder="1" applyAlignment="1" applyProtection="1">
      <alignment horizontal="distributed" vertical="center" indent="4"/>
    </xf>
    <xf numFmtId="38" fontId="6" fillId="2" borderId="4" xfId="1" applyNumberFormat="1" applyFont="1" applyFill="1" applyBorder="1" applyAlignment="1" applyProtection="1">
      <alignment horizontal="right" vertical="center"/>
    </xf>
    <xf numFmtId="38" fontId="3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0" fontId="18" fillId="0" borderId="0" xfId="1" applyNumberFormat="1" applyFont="1" applyAlignment="1"/>
    <xf numFmtId="177" fontId="6" fillId="0" borderId="44" xfId="1" applyNumberFormat="1" applyFont="1" applyBorder="1" applyAlignment="1" applyProtection="1">
      <alignment vertical="center"/>
      <protection locked="0"/>
    </xf>
    <xf numFmtId="177" fontId="6" fillId="0" borderId="43" xfId="1" applyNumberFormat="1" applyFont="1" applyBorder="1" applyAlignment="1" applyProtection="1">
      <alignment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38" fontId="5" fillId="3" borderId="1" xfId="1" applyNumberFormat="1" applyFont="1" applyFill="1" applyBorder="1" applyAlignment="1" applyProtection="1">
      <alignment horizontal="center" vertical="center"/>
    </xf>
    <xf numFmtId="38" fontId="5" fillId="3" borderId="8" xfId="1" applyNumberFormat="1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38" fontId="5" fillId="0" borderId="0" xfId="1" applyFont="1" applyBorder="1" applyAlignment="1" applyProtection="1">
      <alignment horizontal="left"/>
    </xf>
    <xf numFmtId="38" fontId="5" fillId="0" borderId="15" xfId="1" applyFont="1" applyBorder="1" applyAlignment="1" applyProtection="1">
      <alignment horizontal="left" vertical="center"/>
    </xf>
    <xf numFmtId="0" fontId="5" fillId="0" borderId="0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5" fillId="0" borderId="12" xfId="1" applyNumberFormat="1" applyFont="1" applyBorder="1" applyAlignment="1">
      <alignment vertical="center" wrapText="1"/>
    </xf>
    <xf numFmtId="0" fontId="5" fillId="0" borderId="40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3">
    <cellStyle name="説明文" xfId="1" builtinId="53" customBuiltin="1"/>
    <cellStyle name="標準" xfId="0" builtinId="0"/>
    <cellStyle name="標準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K13"/>
  <sheetViews>
    <sheetView tabSelected="1" zoomScaleNormal="100" zoomScalePageLayoutView="60" workbookViewId="0"/>
  </sheetViews>
  <sheetFormatPr defaultRowHeight="15"/>
  <cols>
    <col min="1" max="1" width="9.125" style="1" customWidth="1"/>
    <col min="2" max="2" width="11" style="2" customWidth="1"/>
    <col min="3" max="3" width="12.875" style="1" customWidth="1"/>
    <col min="4" max="7" width="16.125" style="1" customWidth="1"/>
    <col min="8" max="8" width="16.25" style="1" customWidth="1"/>
    <col min="9" max="10" width="9.125" style="1" customWidth="1"/>
    <col min="11" max="11" width="12" style="1" customWidth="1"/>
    <col min="12" max="12" width="9.125" style="1" customWidth="1"/>
    <col min="13" max="13" width="10.75" style="1" customWidth="1"/>
    <col min="14" max="18" width="10.875" style="1" customWidth="1"/>
    <col min="19" max="1025" width="9.125" style="1" customWidth="1"/>
  </cols>
  <sheetData>
    <row r="2" spans="2:11" ht="22.5" customHeight="1">
      <c r="B2" s="3" t="s">
        <v>0</v>
      </c>
    </row>
    <row r="3" spans="2:11" ht="22.5" customHeight="1">
      <c r="B3" s="144" t="s">
        <v>135</v>
      </c>
      <c r="H3" s="4" t="s">
        <v>1</v>
      </c>
    </row>
    <row r="4" spans="2:11" ht="22.5" customHeight="1">
      <c r="B4" s="148"/>
      <c r="C4" s="148"/>
      <c r="D4" s="6" t="s">
        <v>2</v>
      </c>
      <c r="E4" s="6" t="s">
        <v>3</v>
      </c>
      <c r="F4" s="6" t="s">
        <v>4</v>
      </c>
      <c r="G4" s="7" t="s">
        <v>5</v>
      </c>
      <c r="H4" s="8" t="s">
        <v>6</v>
      </c>
    </row>
    <row r="5" spans="2:11" ht="22.5" customHeight="1">
      <c r="B5" s="148" t="s">
        <v>7</v>
      </c>
      <c r="C5" s="5" t="s">
        <v>8</v>
      </c>
      <c r="D5" s="9">
        <v>709780</v>
      </c>
      <c r="E5" s="9">
        <v>813811</v>
      </c>
      <c r="F5" s="9">
        <v>908674</v>
      </c>
      <c r="G5" s="10">
        <v>947374</v>
      </c>
      <c r="H5" s="11">
        <f>SUM(D5:G5)</f>
        <v>3379639</v>
      </c>
      <c r="J5" s="12"/>
      <c r="K5" s="13"/>
    </row>
    <row r="6" spans="2:11" ht="22.5" customHeight="1">
      <c r="B6" s="148"/>
      <c r="C6" s="5" t="s">
        <v>9</v>
      </c>
      <c r="D6" s="9">
        <v>6787</v>
      </c>
      <c r="E6" s="9">
        <v>12852</v>
      </c>
      <c r="F6" s="9">
        <v>10964</v>
      </c>
      <c r="G6" s="10">
        <v>30206</v>
      </c>
      <c r="H6" s="11">
        <f>SUM(D6:G6)</f>
        <v>60809</v>
      </c>
      <c r="J6" s="12"/>
      <c r="K6" s="13"/>
    </row>
    <row r="7" spans="2:11" ht="22.5" customHeight="1">
      <c r="B7" s="148"/>
      <c r="C7" s="5" t="s">
        <v>10</v>
      </c>
      <c r="D7" s="9">
        <f>SUM(D5:D6)</f>
        <v>716567</v>
      </c>
      <c r="E7" s="9">
        <f t="shared" ref="E7:G7" si="0">SUM(E5:E6)</f>
        <v>826663</v>
      </c>
      <c r="F7" s="9">
        <f t="shared" si="0"/>
        <v>919638</v>
      </c>
      <c r="G7" s="9">
        <f t="shared" si="0"/>
        <v>977580</v>
      </c>
      <c r="H7" s="11">
        <f>SUM(H5:H6)</f>
        <v>3440448</v>
      </c>
      <c r="J7" s="12"/>
      <c r="K7" s="13"/>
    </row>
    <row r="8" spans="2:11" ht="22.5" customHeight="1">
      <c r="B8" s="149" t="s">
        <v>11</v>
      </c>
      <c r="C8" s="5" t="s">
        <v>8</v>
      </c>
      <c r="D8" s="9">
        <v>384313</v>
      </c>
      <c r="E8" s="9">
        <v>432805</v>
      </c>
      <c r="F8" s="9">
        <v>529154</v>
      </c>
      <c r="G8" s="10">
        <v>575443</v>
      </c>
      <c r="H8" s="11">
        <f>SUM(D8:G8)</f>
        <v>1921715</v>
      </c>
    </row>
    <row r="9" spans="2:11" ht="22.5" customHeight="1">
      <c r="B9" s="149"/>
      <c r="C9" s="5" t="s">
        <v>9</v>
      </c>
      <c r="D9" s="9">
        <v>2667</v>
      </c>
      <c r="E9" s="9">
        <v>2873</v>
      </c>
      <c r="F9" s="9">
        <v>3066</v>
      </c>
      <c r="G9" s="10">
        <v>8534</v>
      </c>
      <c r="H9" s="11">
        <f>SUM(D9:G9)</f>
        <v>17140</v>
      </c>
    </row>
    <row r="10" spans="2:11" ht="22.5" customHeight="1">
      <c r="B10" s="149"/>
      <c r="C10" s="14" t="s">
        <v>10</v>
      </c>
      <c r="D10" s="15">
        <f>SUM(D8:D9)</f>
        <v>386980</v>
      </c>
      <c r="E10" s="15">
        <f t="shared" ref="E10:G10" si="1">SUM(E8:E9)</f>
        <v>435678</v>
      </c>
      <c r="F10" s="15">
        <f t="shared" si="1"/>
        <v>532220</v>
      </c>
      <c r="G10" s="15">
        <f t="shared" si="1"/>
        <v>583977</v>
      </c>
      <c r="H10" s="16">
        <f>SUM(H8:H9)</f>
        <v>1938855</v>
      </c>
    </row>
    <row r="11" spans="2:11" ht="22.5" customHeight="1">
      <c r="B11" s="150" t="s">
        <v>12</v>
      </c>
      <c r="C11" s="17" t="s">
        <v>8</v>
      </c>
      <c r="D11" s="18">
        <f>+D5+D8</f>
        <v>1094093</v>
      </c>
      <c r="E11" s="18">
        <f t="shared" ref="E11:G11" si="2">+E5+E8</f>
        <v>1246616</v>
      </c>
      <c r="F11" s="18">
        <f t="shared" si="2"/>
        <v>1437828</v>
      </c>
      <c r="G11" s="18">
        <f t="shared" si="2"/>
        <v>1522817</v>
      </c>
      <c r="H11" s="19">
        <f>H5+H8</f>
        <v>5301354</v>
      </c>
    </row>
    <row r="12" spans="2:11" ht="22.5" customHeight="1">
      <c r="B12" s="150"/>
      <c r="C12" s="5" t="s">
        <v>9</v>
      </c>
      <c r="D12" s="9">
        <f t="shared" ref="D12:G12" si="3">+D6+D9</f>
        <v>9454</v>
      </c>
      <c r="E12" s="9">
        <f t="shared" si="3"/>
        <v>15725</v>
      </c>
      <c r="F12" s="9">
        <f t="shared" si="3"/>
        <v>14030</v>
      </c>
      <c r="G12" s="9">
        <f t="shared" si="3"/>
        <v>38740</v>
      </c>
      <c r="H12" s="11">
        <f>H6+H9</f>
        <v>77949</v>
      </c>
    </row>
    <row r="13" spans="2:11" ht="22.5" customHeight="1">
      <c r="B13" s="150"/>
      <c r="C13" s="5" t="s">
        <v>13</v>
      </c>
      <c r="D13" s="9">
        <f>SUM(D11:D12)</f>
        <v>1103547</v>
      </c>
      <c r="E13" s="9">
        <f>SUM(E11:E12)</f>
        <v>1262341</v>
      </c>
      <c r="F13" s="9">
        <f>SUM(F11:F12)</f>
        <v>1451858</v>
      </c>
      <c r="G13" s="9">
        <f>SUM(G11:G12)</f>
        <v>1561557</v>
      </c>
      <c r="H13" s="11">
        <f>SUM(H11:H12)</f>
        <v>5379303</v>
      </c>
    </row>
  </sheetData>
  <mergeCells count="4">
    <mergeCell ref="B4:C4"/>
    <mergeCell ref="B5:B7"/>
    <mergeCell ref="B8:B10"/>
    <mergeCell ref="B11:B13"/>
  </mergeCells>
  <phoneticPr fontId="16"/>
  <pageMargins left="0.7" right="0.7" top="0.75" bottom="0.75" header="0.51180555555555496" footer="0.51180555555555496"/>
  <pageSetup paperSize="9" scale="82" firstPageNumber="0" orientation="landscape" horizontalDpi="300" verticalDpi="300" r:id="rId1"/>
  <ignoredErrors>
    <ignoredError sqref="H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K26"/>
  <sheetViews>
    <sheetView zoomScaleNormal="100" zoomScalePageLayoutView="60" workbookViewId="0"/>
  </sheetViews>
  <sheetFormatPr defaultRowHeight="15"/>
  <cols>
    <col min="1" max="1" width="9.125" style="20" customWidth="1"/>
    <col min="2" max="2" width="27" style="20" customWidth="1"/>
    <col min="3" max="3" width="10.125" style="2" customWidth="1"/>
    <col min="4" max="5" width="10.125" style="20" customWidth="1"/>
    <col min="6" max="6" width="9" style="20" customWidth="1"/>
    <col min="7" max="1025" width="9.125" style="20" customWidth="1"/>
  </cols>
  <sheetData>
    <row r="2" spans="2:6" ht="22.5" customHeight="1">
      <c r="B2" s="3" t="s">
        <v>14</v>
      </c>
      <c r="E2" s="21"/>
      <c r="F2" s="21"/>
    </row>
    <row r="3" spans="2:6" s="22" customFormat="1" ht="22.5" customHeight="1">
      <c r="B3" s="23" t="str">
        <f>+'表1　観光客数'!B3</f>
        <v>令和4年</v>
      </c>
      <c r="E3" s="24" t="s">
        <v>1</v>
      </c>
    </row>
    <row r="4" spans="2:6" s="22" customFormat="1" ht="22.5" customHeight="1">
      <c r="B4" s="151" t="s">
        <v>15</v>
      </c>
      <c r="C4" s="152" t="s">
        <v>16</v>
      </c>
      <c r="D4" s="152"/>
      <c r="E4" s="152"/>
    </row>
    <row r="5" spans="2:6" s="22" customFormat="1" ht="22.5" customHeight="1">
      <c r="B5" s="151"/>
      <c r="C5" s="25"/>
      <c r="D5" s="26" t="s">
        <v>17</v>
      </c>
      <c r="E5" s="26" t="s">
        <v>18</v>
      </c>
    </row>
    <row r="6" spans="2:6" s="22" customFormat="1" ht="22.5" customHeight="1">
      <c r="B6" s="27" t="s">
        <v>130</v>
      </c>
      <c r="C6" s="28">
        <f>D6+E6</f>
        <v>21168</v>
      </c>
      <c r="D6" s="28">
        <v>2646</v>
      </c>
      <c r="E6" s="28">
        <v>18522</v>
      </c>
    </row>
    <row r="7" spans="2:6" s="22" customFormat="1" ht="22.5" customHeight="1">
      <c r="B7" s="27" t="s">
        <v>131</v>
      </c>
      <c r="C7" s="28">
        <f t="shared" ref="C7:C21" si="0">D7+E7</f>
        <v>1994</v>
      </c>
      <c r="D7" s="28">
        <v>600</v>
      </c>
      <c r="E7" s="28">
        <v>1394</v>
      </c>
    </row>
    <row r="8" spans="2:6" s="22" customFormat="1" ht="22.5" customHeight="1">
      <c r="B8" s="27" t="s">
        <v>132</v>
      </c>
      <c r="C8" s="28">
        <f t="shared" si="0"/>
        <v>3025</v>
      </c>
      <c r="D8" s="28">
        <v>817</v>
      </c>
      <c r="E8" s="28">
        <v>2208</v>
      </c>
    </row>
    <row r="9" spans="2:6" s="22" customFormat="1" ht="22.5" customHeight="1">
      <c r="B9" s="27" t="s">
        <v>133</v>
      </c>
      <c r="C9" s="28">
        <f t="shared" si="0"/>
        <v>986</v>
      </c>
      <c r="D9" s="28">
        <v>395</v>
      </c>
      <c r="E9" s="28">
        <v>591</v>
      </c>
    </row>
    <row r="10" spans="2:6" s="22" customFormat="1" ht="22.5" customHeight="1">
      <c r="B10" s="27" t="s">
        <v>19</v>
      </c>
      <c r="C10" s="28">
        <f t="shared" si="0"/>
        <v>6128</v>
      </c>
      <c r="D10" s="28">
        <v>1674</v>
      </c>
      <c r="E10" s="28">
        <v>4454</v>
      </c>
    </row>
    <row r="11" spans="2:6" s="22" customFormat="1" ht="22.5" customHeight="1">
      <c r="B11" s="27" t="s">
        <v>128</v>
      </c>
      <c r="C11" s="28">
        <v>0</v>
      </c>
      <c r="D11" s="28" t="s">
        <v>20</v>
      </c>
      <c r="E11" s="28">
        <v>0</v>
      </c>
    </row>
    <row r="12" spans="2:6" s="22" customFormat="1" ht="22.5" customHeight="1">
      <c r="B12" s="27" t="s">
        <v>21</v>
      </c>
      <c r="C12" s="28">
        <f t="shared" si="0"/>
        <v>215</v>
      </c>
      <c r="D12" s="28">
        <v>215</v>
      </c>
      <c r="E12" s="28">
        <v>0</v>
      </c>
    </row>
    <row r="13" spans="2:6" s="22" customFormat="1" ht="22.5" customHeight="1">
      <c r="B13" s="27" t="s">
        <v>22</v>
      </c>
      <c r="C13" s="28">
        <f t="shared" si="0"/>
        <v>1847</v>
      </c>
      <c r="D13" s="28">
        <v>442</v>
      </c>
      <c r="E13" s="28">
        <v>1405</v>
      </c>
    </row>
    <row r="14" spans="2:6" s="22" customFormat="1" ht="22.5" customHeight="1">
      <c r="B14" s="27" t="s">
        <v>23</v>
      </c>
      <c r="C14" s="28">
        <f t="shared" si="0"/>
        <v>487</v>
      </c>
      <c r="D14" s="28">
        <v>150</v>
      </c>
      <c r="E14" s="28">
        <v>337</v>
      </c>
    </row>
    <row r="15" spans="2:6" s="22" customFormat="1" ht="22.5" customHeight="1">
      <c r="B15" s="27" t="s">
        <v>24</v>
      </c>
      <c r="C15" s="28">
        <f t="shared" si="0"/>
        <v>510</v>
      </c>
      <c r="D15" s="28">
        <v>510</v>
      </c>
      <c r="E15" s="28">
        <v>0</v>
      </c>
    </row>
    <row r="16" spans="2:6" s="22" customFormat="1" ht="22.5" customHeight="1">
      <c r="B16" s="27" t="s">
        <v>129</v>
      </c>
      <c r="C16" s="28">
        <f t="shared" si="0"/>
        <v>115</v>
      </c>
      <c r="D16" s="28">
        <v>115</v>
      </c>
      <c r="E16" s="28">
        <v>0</v>
      </c>
    </row>
    <row r="17" spans="2:7" s="22" customFormat="1" ht="22.5" customHeight="1">
      <c r="B17" s="29" t="s">
        <v>25</v>
      </c>
      <c r="C17" s="28">
        <f t="shared" si="0"/>
        <v>1185</v>
      </c>
      <c r="D17" s="28">
        <v>658</v>
      </c>
      <c r="E17" s="28">
        <v>527</v>
      </c>
    </row>
    <row r="18" spans="2:7" s="22" customFormat="1" ht="22.5" customHeight="1">
      <c r="B18" s="27" t="s">
        <v>26</v>
      </c>
      <c r="C18" s="28">
        <f t="shared" si="0"/>
        <v>194</v>
      </c>
      <c r="D18" s="28">
        <v>97</v>
      </c>
      <c r="E18" s="28">
        <v>97</v>
      </c>
    </row>
    <row r="19" spans="2:7" s="22" customFormat="1" ht="22.5" customHeight="1">
      <c r="B19" s="27" t="s">
        <v>27</v>
      </c>
      <c r="C19" s="28">
        <f t="shared" si="0"/>
        <v>225</v>
      </c>
      <c r="D19" s="28">
        <v>225</v>
      </c>
      <c r="E19" s="28">
        <v>0</v>
      </c>
    </row>
    <row r="20" spans="2:7" s="22" customFormat="1" ht="22.5" customHeight="1">
      <c r="B20" s="27" t="s">
        <v>28</v>
      </c>
      <c r="C20" s="28">
        <f t="shared" si="0"/>
        <v>239</v>
      </c>
      <c r="D20" s="28">
        <v>120</v>
      </c>
      <c r="E20" s="28">
        <v>119</v>
      </c>
    </row>
    <row r="21" spans="2:7" s="22" customFormat="1" ht="22.5" customHeight="1">
      <c r="B21" s="27" t="s">
        <v>29</v>
      </c>
      <c r="C21" s="28">
        <f t="shared" si="0"/>
        <v>184</v>
      </c>
      <c r="D21" s="30">
        <v>184</v>
      </c>
      <c r="E21" s="30">
        <v>0</v>
      </c>
    </row>
    <row r="22" spans="2:7" s="22" customFormat="1" ht="22.5" customHeight="1" thickBot="1">
      <c r="B22" s="141" t="s">
        <v>134</v>
      </c>
      <c r="C22" s="142">
        <f>D22+E22</f>
        <v>1764</v>
      </c>
      <c r="D22" s="142">
        <v>1764</v>
      </c>
      <c r="E22" s="142">
        <v>0</v>
      </c>
    </row>
    <row r="23" spans="2:7" s="22" customFormat="1" ht="45" customHeight="1" thickTop="1">
      <c r="B23" s="31" t="s">
        <v>31</v>
      </c>
      <c r="C23" s="32">
        <f>SUM(C6:C22)</f>
        <v>40266</v>
      </c>
      <c r="D23" s="32">
        <f>SUM(D6:D22)</f>
        <v>10612</v>
      </c>
      <c r="E23" s="32">
        <f>SUM(E6:E22)</f>
        <v>29654</v>
      </c>
    </row>
    <row r="24" spans="2:7" s="22" customFormat="1" ht="22.5" customHeight="1">
      <c r="D24" s="33"/>
      <c r="E24" s="34"/>
    </row>
    <row r="25" spans="2:7" ht="22.5" customHeight="1">
      <c r="B25" s="153" t="s">
        <v>32</v>
      </c>
      <c r="C25" s="153"/>
      <c r="D25" s="153"/>
      <c r="E25" s="153"/>
      <c r="F25" s="153"/>
      <c r="G25" s="153"/>
    </row>
    <row r="26" spans="2:7">
      <c r="B26" s="154"/>
      <c r="C26" s="155"/>
      <c r="D26" s="154"/>
      <c r="E26" s="154"/>
      <c r="F26" s="154"/>
      <c r="G26" s="154"/>
    </row>
  </sheetData>
  <mergeCells count="3">
    <mergeCell ref="B4:B5"/>
    <mergeCell ref="C4:E4"/>
    <mergeCell ref="B25:G26"/>
  </mergeCells>
  <phoneticPr fontId="16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K10"/>
  <sheetViews>
    <sheetView zoomScaleNormal="100" zoomScalePageLayoutView="60" workbookViewId="0"/>
  </sheetViews>
  <sheetFormatPr defaultRowHeight="15"/>
  <cols>
    <col min="1" max="1" width="9.125" style="35" customWidth="1"/>
    <col min="2" max="2" width="21" style="35" customWidth="1"/>
    <col min="3" max="14" width="10.75" style="35" customWidth="1"/>
    <col min="15" max="15" width="14.875" style="35" customWidth="1"/>
    <col min="16" max="1025" width="9.125" style="35" customWidth="1"/>
  </cols>
  <sheetData>
    <row r="2" spans="2:16" ht="22.5" customHeight="1">
      <c r="B2" s="36" t="s">
        <v>33</v>
      </c>
      <c r="O2" s="37"/>
    </row>
    <row r="3" spans="2:16" ht="22.5" customHeight="1">
      <c r="B3" s="38" t="s">
        <v>136</v>
      </c>
      <c r="O3" s="39" t="s">
        <v>1</v>
      </c>
    </row>
    <row r="4" spans="2:16" ht="22.5" customHeight="1">
      <c r="B4" s="40"/>
      <c r="C4" s="41" t="s">
        <v>34</v>
      </c>
      <c r="D4" s="42" t="s">
        <v>35</v>
      </c>
      <c r="E4" s="41" t="s">
        <v>36</v>
      </c>
      <c r="F4" s="41" t="s">
        <v>37</v>
      </c>
      <c r="G4" s="42" t="s">
        <v>38</v>
      </c>
      <c r="H4" s="41" t="s">
        <v>39</v>
      </c>
      <c r="I4" s="41" t="s">
        <v>40</v>
      </c>
      <c r="J4" s="42" t="s">
        <v>41</v>
      </c>
      <c r="K4" s="41" t="s">
        <v>42</v>
      </c>
      <c r="L4" s="43" t="s">
        <v>43</v>
      </c>
      <c r="M4" s="44" t="s">
        <v>44</v>
      </c>
      <c r="N4" s="43" t="s">
        <v>45</v>
      </c>
      <c r="O4" s="45" t="s">
        <v>6</v>
      </c>
    </row>
    <row r="5" spans="2:16" ht="22.5" customHeight="1">
      <c r="B5" s="40" t="s">
        <v>46</v>
      </c>
      <c r="C5" s="46">
        <v>57878</v>
      </c>
      <c r="D5" s="46">
        <v>39499</v>
      </c>
      <c r="E5" s="46">
        <v>82002</v>
      </c>
      <c r="F5" s="46">
        <v>63456</v>
      </c>
      <c r="G5" s="46">
        <v>73644</v>
      </c>
      <c r="H5" s="46">
        <v>59294</v>
      </c>
      <c r="I5" s="46">
        <v>66751</v>
      </c>
      <c r="J5" s="46">
        <v>98044</v>
      </c>
      <c r="K5" s="46">
        <v>70931</v>
      </c>
      <c r="L5" s="46">
        <v>79264</v>
      </c>
      <c r="M5" s="46">
        <v>94934</v>
      </c>
      <c r="N5" s="46">
        <v>99886</v>
      </c>
      <c r="O5" s="47">
        <f t="shared" ref="O5:O10" si="0">SUM(C5:N5)</f>
        <v>885583</v>
      </c>
    </row>
    <row r="6" spans="2:16" ht="22.5" customHeight="1">
      <c r="B6" s="40" t="s">
        <v>47</v>
      </c>
      <c r="C6" s="46">
        <v>24522</v>
      </c>
      <c r="D6" s="46">
        <v>14013</v>
      </c>
      <c r="E6" s="46">
        <v>29430</v>
      </c>
      <c r="F6" s="46">
        <v>23258</v>
      </c>
      <c r="G6" s="46">
        <v>27432</v>
      </c>
      <c r="H6" s="46">
        <v>19605</v>
      </c>
      <c r="I6" s="46">
        <v>21014</v>
      </c>
      <c r="J6" s="46">
        <v>35898</v>
      </c>
      <c r="K6" s="46">
        <v>26388</v>
      </c>
      <c r="L6" s="46">
        <v>32682</v>
      </c>
      <c r="M6" s="46">
        <v>42603</v>
      </c>
      <c r="N6" s="46">
        <v>43097</v>
      </c>
      <c r="O6" s="47">
        <f t="shared" si="0"/>
        <v>339942</v>
      </c>
    </row>
    <row r="7" spans="2:16" ht="22.5" customHeight="1">
      <c r="B7" s="40" t="s">
        <v>48</v>
      </c>
      <c r="C7" s="46">
        <v>32758</v>
      </c>
      <c r="D7" s="46">
        <v>24057</v>
      </c>
      <c r="E7" s="46">
        <v>56930</v>
      </c>
      <c r="F7" s="46">
        <v>48378</v>
      </c>
      <c r="G7" s="46">
        <v>46183</v>
      </c>
      <c r="H7" s="46">
        <v>44884</v>
      </c>
      <c r="I7" s="46">
        <v>56395</v>
      </c>
      <c r="J7" s="46">
        <v>65263</v>
      </c>
      <c r="K7" s="46">
        <v>53999</v>
      </c>
      <c r="L7" s="46">
        <v>44745</v>
      </c>
      <c r="M7" s="46">
        <v>54261</v>
      </c>
      <c r="N7" s="46">
        <v>53120</v>
      </c>
      <c r="O7" s="47">
        <f t="shared" si="0"/>
        <v>580973</v>
      </c>
    </row>
    <row r="8" spans="2:16" ht="22.5" customHeight="1">
      <c r="B8" s="48" t="s">
        <v>30</v>
      </c>
      <c r="C8" s="49">
        <v>8479</v>
      </c>
      <c r="D8" s="49">
        <v>5373</v>
      </c>
      <c r="E8" s="49">
        <v>12039</v>
      </c>
      <c r="F8" s="49">
        <v>10799</v>
      </c>
      <c r="G8" s="49">
        <v>11358</v>
      </c>
      <c r="H8" s="49">
        <v>7387</v>
      </c>
      <c r="I8" s="49">
        <v>11315</v>
      </c>
      <c r="J8" s="49">
        <v>16170</v>
      </c>
      <c r="K8" s="49">
        <v>10052</v>
      </c>
      <c r="L8" s="49">
        <v>12293</v>
      </c>
      <c r="M8" s="49">
        <v>13753</v>
      </c>
      <c r="N8" s="49">
        <v>13339</v>
      </c>
      <c r="O8" s="50">
        <f t="shared" si="0"/>
        <v>132357</v>
      </c>
    </row>
    <row r="9" spans="2:16" ht="22.5" customHeight="1">
      <c r="B9" s="51" t="s">
        <v>13</v>
      </c>
      <c r="C9" s="52">
        <f t="shared" ref="C9:N9" si="1">SUM(C5:C8)</f>
        <v>123637</v>
      </c>
      <c r="D9" s="52">
        <f t="shared" si="1"/>
        <v>82942</v>
      </c>
      <c r="E9" s="52">
        <f t="shared" si="1"/>
        <v>180401</v>
      </c>
      <c r="F9" s="52">
        <f t="shared" si="1"/>
        <v>145891</v>
      </c>
      <c r="G9" s="52">
        <f t="shared" si="1"/>
        <v>158617</v>
      </c>
      <c r="H9" s="52">
        <f t="shared" si="1"/>
        <v>131170</v>
      </c>
      <c r="I9" s="52">
        <f t="shared" si="1"/>
        <v>155475</v>
      </c>
      <c r="J9" s="52">
        <f t="shared" si="1"/>
        <v>215375</v>
      </c>
      <c r="K9" s="52">
        <f t="shared" si="1"/>
        <v>161370</v>
      </c>
      <c r="L9" s="52">
        <f t="shared" si="1"/>
        <v>168984</v>
      </c>
      <c r="M9" s="52">
        <f t="shared" si="1"/>
        <v>205551</v>
      </c>
      <c r="N9" s="52">
        <f t="shared" si="1"/>
        <v>209442</v>
      </c>
      <c r="O9" s="53">
        <f t="shared" si="0"/>
        <v>1938855</v>
      </c>
      <c r="P9" s="54"/>
    </row>
    <row r="10" spans="2:16" ht="22.5" customHeight="1">
      <c r="B10" s="40" t="s">
        <v>49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3607</v>
      </c>
      <c r="N10" s="46">
        <v>26047</v>
      </c>
      <c r="O10" s="47">
        <f t="shared" si="0"/>
        <v>29654</v>
      </c>
    </row>
  </sheetData>
  <phoneticPr fontId="16"/>
  <pageMargins left="0.70833333333333304" right="0.70833333333333304" top="1.25972222222222" bottom="0.55138888888888904" header="0.51180555555555496" footer="0.51180555555555496"/>
  <pageSetup paperSize="9" scale="71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K5"/>
  <sheetViews>
    <sheetView zoomScaleNormal="100" zoomScalePageLayoutView="60" workbookViewId="0"/>
  </sheetViews>
  <sheetFormatPr defaultRowHeight="15"/>
  <cols>
    <col min="1" max="1" width="9.125" style="1" customWidth="1"/>
    <col min="2" max="2" width="15.625" style="2" customWidth="1"/>
    <col min="3" max="14" width="11.25" style="1" customWidth="1"/>
    <col min="15" max="15" width="14.125" style="1" customWidth="1"/>
    <col min="16" max="16" width="9.125" style="1" customWidth="1"/>
    <col min="17" max="17" width="10.5" style="1" customWidth="1"/>
    <col min="18" max="1025" width="9.125" style="1" customWidth="1"/>
  </cols>
  <sheetData>
    <row r="2" spans="2:17" ht="22.5" customHeight="1">
      <c r="B2" s="21" t="s">
        <v>50</v>
      </c>
      <c r="C2" s="55"/>
      <c r="O2" s="55"/>
    </row>
    <row r="3" spans="2:17" ht="22.5" customHeight="1">
      <c r="B3" s="143" t="str">
        <f>+'表3　宿泊客数'!B3</f>
        <v>令和4年1月～12月</v>
      </c>
      <c r="O3" s="4" t="s">
        <v>1</v>
      </c>
    </row>
    <row r="4" spans="2:17" ht="22.5" customHeight="1">
      <c r="B4" s="6"/>
      <c r="C4" s="56" t="s">
        <v>51</v>
      </c>
      <c r="D4" s="6" t="s">
        <v>52</v>
      </c>
      <c r="E4" s="6" t="s">
        <v>53</v>
      </c>
      <c r="F4" s="6" t="s">
        <v>54</v>
      </c>
      <c r="G4" s="6" t="s">
        <v>55</v>
      </c>
      <c r="H4" s="6" t="s">
        <v>56</v>
      </c>
      <c r="I4" s="6" t="s">
        <v>57</v>
      </c>
      <c r="J4" s="6" t="s">
        <v>58</v>
      </c>
      <c r="K4" s="6" t="s">
        <v>59</v>
      </c>
      <c r="L4" s="6" t="s">
        <v>43</v>
      </c>
      <c r="M4" s="6" t="s">
        <v>44</v>
      </c>
      <c r="N4" s="7" t="s">
        <v>45</v>
      </c>
      <c r="O4" s="57" t="s">
        <v>6</v>
      </c>
    </row>
    <row r="5" spans="2:17" ht="37.5" customHeight="1">
      <c r="B5" s="58" t="s">
        <v>60</v>
      </c>
      <c r="C5" s="59">
        <v>263113</v>
      </c>
      <c r="D5" s="9">
        <v>122921</v>
      </c>
      <c r="E5" s="9">
        <v>331240</v>
      </c>
      <c r="F5" s="9">
        <v>275183</v>
      </c>
      <c r="G5" s="9">
        <v>421070</v>
      </c>
      <c r="H5" s="9">
        <v>210813</v>
      </c>
      <c r="I5" s="9">
        <v>280989</v>
      </c>
      <c r="J5" s="9">
        <v>539688</v>
      </c>
      <c r="K5" s="9">
        <v>298465</v>
      </c>
      <c r="L5" s="9">
        <v>349153</v>
      </c>
      <c r="M5" s="9">
        <v>363498</v>
      </c>
      <c r="N5" s="10">
        <v>323282</v>
      </c>
      <c r="O5" s="11">
        <f>SUM(C5:N5)</f>
        <v>3779415</v>
      </c>
      <c r="Q5" s="60"/>
    </row>
  </sheetData>
  <phoneticPr fontId="16"/>
  <pageMargins left="0.7" right="0.7" top="0.75" bottom="0.75" header="0.51180555555555496" footer="0.51180555555555496"/>
  <pageSetup paperSize="9" scale="64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0"/>
  <sheetViews>
    <sheetView zoomScaleNormal="100" zoomScalePageLayoutView="60" workbookViewId="0"/>
  </sheetViews>
  <sheetFormatPr defaultRowHeight="15"/>
  <cols>
    <col min="1" max="1" width="6.125" style="61" customWidth="1"/>
    <col min="2" max="2" width="19.875" style="61" customWidth="1"/>
    <col min="3" max="3" width="18.625" style="62" customWidth="1"/>
    <col min="4" max="4" width="17.5" style="62" customWidth="1"/>
    <col min="5" max="5" width="18.625" style="62" customWidth="1"/>
    <col min="6" max="1025" width="9.125" style="61" customWidth="1"/>
  </cols>
  <sheetData>
    <row r="1" spans="2:5" ht="11.25" customHeight="1"/>
    <row r="2" spans="2:5">
      <c r="B2" s="156" t="s">
        <v>61</v>
      </c>
      <c r="C2" s="156"/>
      <c r="D2" s="156"/>
      <c r="E2" s="156"/>
    </row>
    <row r="3" spans="2:5">
      <c r="B3" s="63"/>
    </row>
    <row r="4" spans="2:5" ht="30">
      <c r="B4" s="64" t="s">
        <v>62</v>
      </c>
    </row>
    <row r="5" spans="2:5">
      <c r="B5" s="156" t="s">
        <v>63</v>
      </c>
      <c r="C5" s="156"/>
    </row>
    <row r="6" spans="2:5" ht="39.75" customHeight="1">
      <c r="B6" s="65"/>
      <c r="C6" s="65" t="s">
        <v>64</v>
      </c>
      <c r="D6" s="66" t="s">
        <v>65</v>
      </c>
      <c r="E6" s="67" t="s">
        <v>66</v>
      </c>
    </row>
    <row r="7" spans="2:5" ht="52.5" customHeight="1">
      <c r="B7" s="65" t="s">
        <v>11</v>
      </c>
      <c r="C7" s="68">
        <v>1909201</v>
      </c>
      <c r="D7" s="69">
        <v>26542</v>
      </c>
      <c r="E7" s="69">
        <f>ROUND(C7*D7/1000,0)</f>
        <v>50674013</v>
      </c>
    </row>
    <row r="8" spans="2:5" ht="52.5" customHeight="1">
      <c r="B8" s="65" t="s">
        <v>67</v>
      </c>
      <c r="C8" s="68">
        <v>3429836</v>
      </c>
      <c r="D8" s="69">
        <v>3738</v>
      </c>
      <c r="E8" s="69">
        <f>ROUND(C8*D8/1000,0)</f>
        <v>12820727</v>
      </c>
    </row>
    <row r="9" spans="2:5" ht="52.5" customHeight="1">
      <c r="B9" s="65" t="s">
        <v>68</v>
      </c>
      <c r="C9" s="70">
        <f>SUM(C7:C8)</f>
        <v>5339037</v>
      </c>
      <c r="D9" s="71"/>
      <c r="E9" s="69">
        <f>SUM(E7:E8)</f>
        <v>63494740</v>
      </c>
    </row>
    <row r="10" spans="2:5" ht="24.95" customHeight="1">
      <c r="B10" s="157"/>
      <c r="C10" s="157"/>
      <c r="D10" s="157"/>
      <c r="E10" s="157"/>
    </row>
    <row r="11" spans="2:5" ht="28.5" customHeight="1">
      <c r="B11" s="72" t="s">
        <v>69</v>
      </c>
    </row>
    <row r="12" spans="2:5">
      <c r="B12" s="63"/>
    </row>
    <row r="13" spans="2:5" ht="39.75" customHeight="1">
      <c r="B13" s="65"/>
      <c r="C13" s="65" t="s">
        <v>64</v>
      </c>
      <c r="D13" s="66" t="s">
        <v>65</v>
      </c>
      <c r="E13" s="67" t="s">
        <v>66</v>
      </c>
    </row>
    <row r="14" spans="2:5" ht="52.5" customHeight="1">
      <c r="B14" s="65" t="s">
        <v>11</v>
      </c>
      <c r="C14" s="73">
        <v>29654</v>
      </c>
      <c r="D14" s="74"/>
      <c r="E14" s="73">
        <v>0</v>
      </c>
    </row>
    <row r="15" spans="2:5" ht="52.5" customHeight="1">
      <c r="B15" s="65" t="s">
        <v>67</v>
      </c>
      <c r="C15" s="73">
        <v>10612</v>
      </c>
      <c r="D15" s="74"/>
      <c r="E15" s="73">
        <v>0</v>
      </c>
    </row>
    <row r="16" spans="2:5" ht="52.5" customHeight="1">
      <c r="B16" s="65" t="s">
        <v>68</v>
      </c>
      <c r="C16" s="70">
        <f>SUM(C14:C15)</f>
        <v>40266</v>
      </c>
      <c r="D16" s="71"/>
      <c r="E16" s="70">
        <f>SUM(E14:E15)</f>
        <v>0</v>
      </c>
    </row>
    <row r="17" ht="24.95" customHeight="1"/>
    <row r="18" ht="24.95" customHeight="1"/>
    <row r="30" ht="27" customHeight="1"/>
  </sheetData>
  <mergeCells count="3">
    <mergeCell ref="B2:E2"/>
    <mergeCell ref="B5:C5"/>
    <mergeCell ref="B10:E10"/>
  </mergeCells>
  <phoneticPr fontId="16"/>
  <pageMargins left="0.7" right="0.7" top="0.75" bottom="0.75" header="0.51180555555555496" footer="0.51180555555555496"/>
  <pageSetup paperSize="9" scale="97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K22"/>
  <sheetViews>
    <sheetView zoomScaleNormal="100" zoomScalePageLayoutView="60" workbookViewId="0"/>
  </sheetViews>
  <sheetFormatPr defaultRowHeight="15"/>
  <cols>
    <col min="1" max="1" width="6.625" style="75" customWidth="1"/>
    <col min="2" max="2" width="16.125" style="75" customWidth="1"/>
    <col min="3" max="14" width="11.125" style="75" customWidth="1"/>
    <col min="15" max="15" width="12.25" style="75" customWidth="1"/>
    <col min="16" max="257" width="9.125" style="75" customWidth="1"/>
    <col min="258" max="258" width="16.125" style="75" customWidth="1"/>
    <col min="259" max="266" width="9.5" style="75" customWidth="1"/>
    <col min="267" max="267" width="9.75" style="75" customWidth="1"/>
    <col min="268" max="270" width="9.5" style="75" customWidth="1"/>
    <col min="271" max="271" width="11.75" style="75" customWidth="1"/>
    <col min="272" max="513" width="9.125" style="75" customWidth="1"/>
    <col min="514" max="514" width="16.125" style="75" customWidth="1"/>
    <col min="515" max="522" width="9.5" style="75" customWidth="1"/>
    <col min="523" max="523" width="9.75" style="75" customWidth="1"/>
    <col min="524" max="526" width="9.5" style="75" customWidth="1"/>
    <col min="527" max="527" width="11.75" style="75" customWidth="1"/>
    <col min="528" max="769" width="9.125" style="75" customWidth="1"/>
    <col min="770" max="770" width="16.125" style="75" customWidth="1"/>
    <col min="771" max="778" width="9.5" style="75" customWidth="1"/>
    <col min="779" max="779" width="9.75" style="75" customWidth="1"/>
    <col min="780" max="782" width="9.5" style="75" customWidth="1"/>
    <col min="783" max="783" width="11.75" style="75" customWidth="1"/>
    <col min="784" max="1025" width="9.125" style="75" customWidth="1"/>
  </cols>
  <sheetData>
    <row r="3" spans="2:15" s="76" customFormat="1" ht="24" customHeight="1">
      <c r="B3" s="76" t="s">
        <v>70</v>
      </c>
    </row>
    <row r="4" spans="2:15" s="76" customFormat="1" ht="24" customHeight="1">
      <c r="B4" s="76" t="s">
        <v>140</v>
      </c>
      <c r="N4" s="158" t="s">
        <v>1</v>
      </c>
      <c r="O4" s="158"/>
    </row>
    <row r="5" spans="2:15" ht="13.5" hidden="1" customHeight="1"/>
    <row r="6" spans="2:15" ht="48" customHeight="1">
      <c r="B6" s="77" t="s">
        <v>71</v>
      </c>
      <c r="C6" s="78" t="s">
        <v>72</v>
      </c>
      <c r="D6" s="78" t="s">
        <v>73</v>
      </c>
      <c r="E6" s="78" t="s">
        <v>74</v>
      </c>
      <c r="F6" s="78" t="s">
        <v>75</v>
      </c>
      <c r="G6" s="78" t="s">
        <v>76</v>
      </c>
      <c r="H6" s="78" t="s">
        <v>77</v>
      </c>
      <c r="I6" s="78" t="s">
        <v>78</v>
      </c>
      <c r="J6" s="78" t="s">
        <v>79</v>
      </c>
      <c r="K6" s="78" t="s">
        <v>80</v>
      </c>
      <c r="L6" s="78" t="s">
        <v>81</v>
      </c>
      <c r="M6" s="78" t="s">
        <v>82</v>
      </c>
      <c r="N6" s="79" t="s">
        <v>83</v>
      </c>
      <c r="O6" s="80" t="s">
        <v>13</v>
      </c>
    </row>
    <row r="7" spans="2:15" ht="33" customHeight="1">
      <c r="B7" s="81" t="s">
        <v>84</v>
      </c>
      <c r="C7" s="82">
        <v>6393</v>
      </c>
      <c r="D7" s="82">
        <v>5927</v>
      </c>
      <c r="E7" s="82">
        <v>9600</v>
      </c>
      <c r="F7" s="82">
        <v>6192</v>
      </c>
      <c r="G7" s="82">
        <v>8610</v>
      </c>
      <c r="H7" s="82">
        <v>5787</v>
      </c>
      <c r="I7" s="82">
        <v>6055</v>
      </c>
      <c r="J7" s="82">
        <v>7991</v>
      </c>
      <c r="K7" s="82">
        <v>7426</v>
      </c>
      <c r="L7" s="82">
        <v>7897</v>
      </c>
      <c r="M7" s="82">
        <v>9035</v>
      </c>
      <c r="N7" s="83">
        <v>9436</v>
      </c>
      <c r="O7" s="84">
        <f t="shared" ref="O7:O20" si="0">SUM(C7:N7)</f>
        <v>90349</v>
      </c>
    </row>
    <row r="8" spans="2:15" ht="33" customHeight="1">
      <c r="B8" s="85" t="s">
        <v>85</v>
      </c>
      <c r="C8" s="86">
        <v>3030</v>
      </c>
      <c r="D8" s="86">
        <v>2687</v>
      </c>
      <c r="E8" s="86">
        <v>3080</v>
      </c>
      <c r="F8" s="86">
        <v>3058</v>
      </c>
      <c r="G8" s="86">
        <v>3252</v>
      </c>
      <c r="H8" s="86">
        <v>2959</v>
      </c>
      <c r="I8" s="86">
        <v>2998</v>
      </c>
      <c r="J8" s="86">
        <v>2914</v>
      </c>
      <c r="K8" s="86">
        <v>2932</v>
      </c>
      <c r="L8" s="86">
        <v>3117</v>
      </c>
      <c r="M8" s="86">
        <v>2966</v>
      </c>
      <c r="N8" s="87">
        <v>3092</v>
      </c>
      <c r="O8" s="84">
        <f t="shared" si="0"/>
        <v>36085</v>
      </c>
    </row>
    <row r="9" spans="2:15" ht="33" customHeight="1">
      <c r="B9" s="85" t="s">
        <v>86</v>
      </c>
      <c r="C9" s="86">
        <v>13162</v>
      </c>
      <c r="D9" s="86">
        <v>10824</v>
      </c>
      <c r="E9" s="86">
        <v>12883</v>
      </c>
      <c r="F9" s="86">
        <v>11132</v>
      </c>
      <c r="G9" s="86">
        <v>11882</v>
      </c>
      <c r="H9" s="86">
        <v>9994</v>
      </c>
      <c r="I9" s="86">
        <v>9757</v>
      </c>
      <c r="J9" s="86">
        <v>9675</v>
      </c>
      <c r="K9" s="86">
        <v>9673</v>
      </c>
      <c r="L9" s="86">
        <v>11038</v>
      </c>
      <c r="M9" s="86">
        <v>11282</v>
      </c>
      <c r="N9" s="87">
        <v>12756</v>
      </c>
      <c r="O9" s="84">
        <f t="shared" si="0"/>
        <v>134058</v>
      </c>
    </row>
    <row r="10" spans="2:15" ht="33" customHeight="1">
      <c r="B10" s="85" t="s">
        <v>87</v>
      </c>
      <c r="C10" s="86">
        <v>4263</v>
      </c>
      <c r="D10" s="86">
        <v>3930</v>
      </c>
      <c r="E10" s="86">
        <v>4388</v>
      </c>
      <c r="F10" s="86">
        <v>4138</v>
      </c>
      <c r="G10" s="86">
        <v>4408</v>
      </c>
      <c r="H10" s="86">
        <v>3983</v>
      </c>
      <c r="I10" s="86">
        <v>3753</v>
      </c>
      <c r="J10" s="86">
        <v>3611</v>
      </c>
      <c r="K10" s="86">
        <v>3621</v>
      </c>
      <c r="L10" s="86">
        <v>4172</v>
      </c>
      <c r="M10" s="88">
        <v>4159</v>
      </c>
      <c r="N10" s="87">
        <v>4264</v>
      </c>
      <c r="O10" s="84">
        <f t="shared" si="0"/>
        <v>48690</v>
      </c>
    </row>
    <row r="11" spans="2:15" ht="33" customHeight="1">
      <c r="B11" s="85" t="s">
        <v>88</v>
      </c>
      <c r="C11" s="86">
        <v>6714</v>
      </c>
      <c r="D11" s="86">
        <v>5501</v>
      </c>
      <c r="E11" s="86">
        <v>7159</v>
      </c>
      <c r="F11" s="86">
        <v>6593</v>
      </c>
      <c r="G11" s="86">
        <v>7202</v>
      </c>
      <c r="H11" s="86">
        <v>6009</v>
      </c>
      <c r="I11" s="86">
        <v>6219</v>
      </c>
      <c r="J11" s="86">
        <v>6904</v>
      </c>
      <c r="K11" s="86">
        <v>6231</v>
      </c>
      <c r="L11" s="86">
        <v>7028</v>
      </c>
      <c r="M11" s="86">
        <v>7364</v>
      </c>
      <c r="N11" s="87">
        <v>7570</v>
      </c>
      <c r="O11" s="84">
        <f t="shared" si="0"/>
        <v>80494</v>
      </c>
    </row>
    <row r="12" spans="2:15" ht="33" customHeight="1">
      <c r="B12" s="85" t="s">
        <v>89</v>
      </c>
      <c r="C12" s="86">
        <v>6210</v>
      </c>
      <c r="D12" s="86">
        <v>5280</v>
      </c>
      <c r="E12" s="86">
        <v>5852</v>
      </c>
      <c r="F12" s="86">
        <v>5762</v>
      </c>
      <c r="G12" s="86">
        <v>5830</v>
      </c>
      <c r="H12" s="86">
        <v>5288</v>
      </c>
      <c r="I12" s="86">
        <v>4860</v>
      </c>
      <c r="J12" s="86">
        <v>4659</v>
      </c>
      <c r="K12" s="86">
        <v>4605</v>
      </c>
      <c r="L12" s="86">
        <v>5542</v>
      </c>
      <c r="M12" s="86">
        <v>5457</v>
      </c>
      <c r="N12" s="87">
        <v>5772</v>
      </c>
      <c r="O12" s="84">
        <f t="shared" si="0"/>
        <v>65117</v>
      </c>
    </row>
    <row r="13" spans="2:15" ht="33" customHeight="1">
      <c r="B13" s="85" t="s">
        <v>90</v>
      </c>
      <c r="C13" s="86">
        <v>2698</v>
      </c>
      <c r="D13" s="86">
        <v>2068</v>
      </c>
      <c r="E13" s="86">
        <v>2977</v>
      </c>
      <c r="F13" s="86">
        <v>2441</v>
      </c>
      <c r="G13" s="86">
        <v>3091</v>
      </c>
      <c r="H13" s="86">
        <v>1920</v>
      </c>
      <c r="I13" s="86">
        <v>1695</v>
      </c>
      <c r="J13" s="86">
        <v>1984</v>
      </c>
      <c r="K13" s="86">
        <v>1893</v>
      </c>
      <c r="L13" s="86">
        <v>2717</v>
      </c>
      <c r="M13" s="86">
        <v>3284</v>
      </c>
      <c r="N13" s="87">
        <v>3544</v>
      </c>
      <c r="O13" s="84">
        <f t="shared" si="0"/>
        <v>30312</v>
      </c>
    </row>
    <row r="14" spans="2:15" ht="33" customHeight="1">
      <c r="B14" s="89" t="s">
        <v>91</v>
      </c>
      <c r="C14" s="90">
        <v>2613</v>
      </c>
      <c r="D14" s="90">
        <v>1897</v>
      </c>
      <c r="E14" s="90">
        <v>3847</v>
      </c>
      <c r="F14" s="90">
        <v>2738</v>
      </c>
      <c r="G14" s="90">
        <v>3201</v>
      </c>
      <c r="H14" s="90">
        <v>2346</v>
      </c>
      <c r="I14" s="90">
        <v>2001</v>
      </c>
      <c r="J14" s="90">
        <v>3270</v>
      </c>
      <c r="K14" s="90">
        <v>2360</v>
      </c>
      <c r="L14" s="90">
        <v>4047</v>
      </c>
      <c r="M14" s="90">
        <v>4443</v>
      </c>
      <c r="N14" s="91">
        <v>3339</v>
      </c>
      <c r="O14" s="92">
        <f t="shared" si="0"/>
        <v>36102</v>
      </c>
    </row>
    <row r="15" spans="2:15" ht="32.25" customHeight="1">
      <c r="B15" s="93" t="s">
        <v>92</v>
      </c>
      <c r="C15" s="94">
        <v>8320</v>
      </c>
      <c r="D15" s="95">
        <v>7234</v>
      </c>
      <c r="E15" s="95">
        <v>7777</v>
      </c>
      <c r="F15" s="95">
        <v>7577</v>
      </c>
      <c r="G15" s="95">
        <v>7679</v>
      </c>
      <c r="H15" s="95">
        <v>6906</v>
      </c>
      <c r="I15" s="95">
        <v>6056</v>
      </c>
      <c r="J15" s="95">
        <v>6035</v>
      </c>
      <c r="K15" s="95">
        <v>5864</v>
      </c>
      <c r="L15" s="95">
        <v>6529</v>
      </c>
      <c r="M15" s="95">
        <v>6720</v>
      </c>
      <c r="N15" s="94">
        <v>7793</v>
      </c>
      <c r="O15" s="96">
        <f t="shared" si="0"/>
        <v>84490</v>
      </c>
    </row>
    <row r="16" spans="2:15" ht="33" customHeight="1">
      <c r="B16" s="81" t="s">
        <v>93</v>
      </c>
      <c r="C16" s="82">
        <v>8219</v>
      </c>
      <c r="D16" s="82">
        <v>6312</v>
      </c>
      <c r="E16" s="82">
        <v>7089</v>
      </c>
      <c r="F16" s="82">
        <v>6519</v>
      </c>
      <c r="G16" s="82">
        <v>7500</v>
      </c>
      <c r="H16" s="82">
        <v>6088</v>
      </c>
      <c r="I16" s="82">
        <v>5724</v>
      </c>
      <c r="J16" s="82">
        <v>6139</v>
      </c>
      <c r="K16" s="82">
        <v>5878</v>
      </c>
      <c r="L16" s="82">
        <v>6875</v>
      </c>
      <c r="M16" s="82">
        <v>7032</v>
      </c>
      <c r="N16" s="83">
        <v>7200</v>
      </c>
      <c r="O16" s="84">
        <f t="shared" si="0"/>
        <v>80575</v>
      </c>
    </row>
    <row r="17" spans="2:16" ht="33" customHeight="1">
      <c r="B17" s="85" t="s">
        <v>94</v>
      </c>
      <c r="C17" s="86">
        <v>2659</v>
      </c>
      <c r="D17" s="86">
        <v>1795</v>
      </c>
      <c r="E17" s="86">
        <v>3348</v>
      </c>
      <c r="F17" s="146"/>
      <c r="G17" s="146"/>
      <c r="H17" s="146"/>
      <c r="I17" s="146"/>
      <c r="J17" s="146"/>
      <c r="K17" s="146"/>
      <c r="L17" s="146"/>
      <c r="M17" s="146"/>
      <c r="N17" s="147"/>
      <c r="O17" s="84">
        <f t="shared" si="0"/>
        <v>7802</v>
      </c>
      <c r="P17" s="145" t="s">
        <v>141</v>
      </c>
    </row>
    <row r="18" spans="2:16" ht="33" customHeight="1">
      <c r="B18" s="85" t="s">
        <v>95</v>
      </c>
      <c r="C18" s="86">
        <v>5002</v>
      </c>
      <c r="D18" s="86">
        <v>4158</v>
      </c>
      <c r="E18" s="86">
        <v>4598</v>
      </c>
      <c r="F18" s="86">
        <v>4222</v>
      </c>
      <c r="G18" s="86">
        <v>4321</v>
      </c>
      <c r="H18" s="86">
        <v>4350</v>
      </c>
      <c r="I18" s="86">
        <v>4566</v>
      </c>
      <c r="J18" s="86">
        <v>4253</v>
      </c>
      <c r="K18" s="86">
        <v>4125</v>
      </c>
      <c r="L18" s="86">
        <v>4192</v>
      </c>
      <c r="M18" s="86">
        <v>3964</v>
      </c>
      <c r="N18" s="87">
        <v>4674</v>
      </c>
      <c r="O18" s="84">
        <f t="shared" si="0"/>
        <v>52425</v>
      </c>
    </row>
    <row r="19" spans="2:16" ht="33" customHeight="1">
      <c r="B19" s="93" t="s">
        <v>96</v>
      </c>
      <c r="C19" s="97">
        <v>10769</v>
      </c>
      <c r="D19" s="98">
        <v>9342</v>
      </c>
      <c r="E19" s="98">
        <v>10282</v>
      </c>
      <c r="F19" s="98">
        <v>10774</v>
      </c>
      <c r="G19" s="98">
        <v>10957</v>
      </c>
      <c r="H19" s="98">
        <v>10086</v>
      </c>
      <c r="I19" s="98">
        <v>9562</v>
      </c>
      <c r="J19" s="98">
        <v>10206</v>
      </c>
      <c r="K19" s="98">
        <v>9837</v>
      </c>
      <c r="L19" s="98">
        <v>10375</v>
      </c>
      <c r="M19" s="98">
        <v>10363</v>
      </c>
      <c r="N19" s="97">
        <v>11758</v>
      </c>
      <c r="O19" s="84">
        <f t="shared" si="0"/>
        <v>124311</v>
      </c>
    </row>
    <row r="20" spans="2:16" ht="32.25" customHeight="1">
      <c r="B20" s="99" t="s">
        <v>97</v>
      </c>
      <c r="C20" s="100">
        <v>11562</v>
      </c>
      <c r="D20" s="101">
        <v>9250</v>
      </c>
      <c r="E20" s="101">
        <v>10642</v>
      </c>
      <c r="F20" s="101">
        <v>10293</v>
      </c>
      <c r="G20" s="101">
        <v>10949</v>
      </c>
      <c r="H20" s="101">
        <v>9852</v>
      </c>
      <c r="I20" s="101">
        <v>9105</v>
      </c>
      <c r="J20" s="101">
        <v>10948</v>
      </c>
      <c r="K20" s="101">
        <v>9014</v>
      </c>
      <c r="L20" s="101">
        <v>11245</v>
      </c>
      <c r="M20" s="101">
        <v>10854</v>
      </c>
      <c r="N20" s="100">
        <v>11769</v>
      </c>
      <c r="O20" s="102">
        <f t="shared" si="0"/>
        <v>125483</v>
      </c>
    </row>
    <row r="21" spans="2:16" ht="36" customHeight="1">
      <c r="B21" s="103" t="s">
        <v>98</v>
      </c>
      <c r="C21" s="104">
        <f t="shared" ref="C21:O21" si="1">SUM(C7:C20)</f>
        <v>91614</v>
      </c>
      <c r="D21" s="104">
        <f t="shared" si="1"/>
        <v>76205</v>
      </c>
      <c r="E21" s="104">
        <f t="shared" si="1"/>
        <v>93522</v>
      </c>
      <c r="F21" s="104">
        <f t="shared" si="1"/>
        <v>81439</v>
      </c>
      <c r="G21" s="104">
        <f t="shared" si="1"/>
        <v>88882</v>
      </c>
      <c r="H21" s="104">
        <f t="shared" si="1"/>
        <v>75568</v>
      </c>
      <c r="I21" s="104">
        <f t="shared" si="1"/>
        <v>72351</v>
      </c>
      <c r="J21" s="104">
        <f t="shared" si="1"/>
        <v>78589</v>
      </c>
      <c r="K21" s="104">
        <f t="shared" si="1"/>
        <v>73459</v>
      </c>
      <c r="L21" s="104">
        <f t="shared" si="1"/>
        <v>84774</v>
      </c>
      <c r="M21" s="104">
        <f t="shared" si="1"/>
        <v>86923</v>
      </c>
      <c r="N21" s="104">
        <f t="shared" si="1"/>
        <v>92967</v>
      </c>
      <c r="O21" s="105">
        <f t="shared" si="1"/>
        <v>996293</v>
      </c>
    </row>
    <row r="22" spans="2:16">
      <c r="B22" s="76" t="s">
        <v>99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</row>
  </sheetData>
  <mergeCells count="1">
    <mergeCell ref="N4:O4"/>
  </mergeCells>
  <phoneticPr fontId="16"/>
  <printOptions horizontalCentered="1"/>
  <pageMargins left="0.39374999999999999" right="0.39374999999999999" top="0.78749999999999998" bottom="3.9583333333333297E-2" header="0.51180555555555496" footer="0.51180555555555496"/>
  <pageSetup paperSize="9" scale="64" firstPageNumber="0" orientation="landscape" horizontalDpi="300" verticalDpi="300" r:id="rId1"/>
  <ignoredErrors>
    <ignoredError sqref="C21:N21 O7:O2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K25"/>
  <sheetViews>
    <sheetView zoomScaleNormal="100" zoomScalePageLayoutView="60" workbookViewId="0"/>
  </sheetViews>
  <sheetFormatPr defaultRowHeight="15"/>
  <cols>
    <col min="1" max="1" width="9.125" style="75" customWidth="1"/>
    <col min="2" max="2" width="18.25" style="75" customWidth="1"/>
    <col min="3" max="6" width="12.375" style="75" customWidth="1"/>
    <col min="7" max="7" width="17.75" style="75" customWidth="1"/>
    <col min="8" max="257" width="9.125" style="75" customWidth="1"/>
    <col min="258" max="258" width="18.25" style="75" customWidth="1"/>
    <col min="259" max="262" width="12.375" style="75" customWidth="1"/>
    <col min="263" max="263" width="17.75" style="75" customWidth="1"/>
    <col min="264" max="513" width="9.125" style="75" customWidth="1"/>
    <col min="514" max="514" width="18.25" style="75" customWidth="1"/>
    <col min="515" max="518" width="12.375" style="75" customWidth="1"/>
    <col min="519" max="519" width="17.75" style="75" customWidth="1"/>
    <col min="520" max="769" width="9.125" style="75" customWidth="1"/>
    <col min="770" max="770" width="18.25" style="75" customWidth="1"/>
    <col min="771" max="774" width="12.375" style="75" customWidth="1"/>
    <col min="775" max="775" width="17.75" style="75" customWidth="1"/>
    <col min="776" max="1025" width="9.125" style="75" customWidth="1"/>
  </cols>
  <sheetData>
    <row r="2" spans="2:9" ht="22.5" customHeight="1">
      <c r="B2" s="159" t="s">
        <v>100</v>
      </c>
      <c r="C2" s="159"/>
      <c r="D2" s="159"/>
      <c r="E2" s="159"/>
      <c r="F2" s="159"/>
      <c r="G2" s="159"/>
    </row>
    <row r="3" spans="2:9" ht="15" customHeight="1">
      <c r="B3" s="106"/>
      <c r="C3" s="107"/>
      <c r="D3" s="107"/>
      <c r="E3" s="107"/>
      <c r="F3" s="107"/>
      <c r="G3" s="107"/>
    </row>
    <row r="4" spans="2:9" ht="15" customHeight="1">
      <c r="B4" s="108" t="s">
        <v>137</v>
      </c>
      <c r="C4" s="107"/>
      <c r="D4" s="106"/>
      <c r="E4" s="106"/>
      <c r="F4" s="106"/>
    </row>
    <row r="5" spans="2:9" ht="14.25" customHeight="1">
      <c r="F5" s="109"/>
      <c r="G5" s="110"/>
    </row>
    <row r="6" spans="2:9" ht="31.5" customHeight="1">
      <c r="B6" s="111" t="s">
        <v>101</v>
      </c>
      <c r="C6" s="111" t="s">
        <v>102</v>
      </c>
      <c r="D6" s="111" t="s">
        <v>103</v>
      </c>
      <c r="E6" s="111" t="s">
        <v>104</v>
      </c>
      <c r="F6" s="112" t="s">
        <v>105</v>
      </c>
      <c r="G6" s="113" t="s">
        <v>106</v>
      </c>
      <c r="H6" s="76"/>
      <c r="I6" s="76"/>
    </row>
    <row r="7" spans="2:9" ht="31.5" customHeight="1">
      <c r="B7" s="111" t="s">
        <v>107</v>
      </c>
      <c r="C7" s="114">
        <v>15</v>
      </c>
      <c r="D7" s="114">
        <v>1</v>
      </c>
      <c r="E7" s="114">
        <v>1</v>
      </c>
      <c r="F7" s="115">
        <v>1</v>
      </c>
      <c r="G7" s="116">
        <f>SUM(C7:F7)</f>
        <v>18</v>
      </c>
      <c r="H7" s="76"/>
      <c r="I7" s="76"/>
    </row>
    <row r="8" spans="2:9" ht="31.5" customHeight="1">
      <c r="B8" s="111" t="s">
        <v>108</v>
      </c>
      <c r="C8" s="114">
        <v>69</v>
      </c>
      <c r="D8" s="114">
        <v>0</v>
      </c>
      <c r="E8" s="114">
        <v>0</v>
      </c>
      <c r="F8" s="115">
        <v>0</v>
      </c>
      <c r="G8" s="116">
        <f>SUM(C8:F8)</f>
        <v>69</v>
      </c>
      <c r="H8" s="76"/>
      <c r="I8" s="76"/>
    </row>
    <row r="9" spans="2:9" ht="31.5" customHeight="1">
      <c r="B9" s="117" t="s">
        <v>106</v>
      </c>
      <c r="C9" s="118">
        <f>SUM(C7:C8)</f>
        <v>84</v>
      </c>
      <c r="D9" s="118">
        <f>SUM(D7:D8)</f>
        <v>1</v>
      </c>
      <c r="E9" s="118">
        <f>SUM(E7:E8)</f>
        <v>1</v>
      </c>
      <c r="F9" s="119">
        <f>SUM(F7:F8)</f>
        <v>1</v>
      </c>
      <c r="G9" s="120">
        <f>SUM(C9:F9)</f>
        <v>87</v>
      </c>
      <c r="H9" s="76"/>
      <c r="I9" s="76"/>
    </row>
    <row r="10" spans="2:9" s="121" customFormat="1" ht="23.25" customHeight="1">
      <c r="B10" s="122" t="s">
        <v>139</v>
      </c>
      <c r="C10" s="123"/>
      <c r="D10" s="123"/>
      <c r="E10" s="123"/>
      <c r="F10" s="123"/>
      <c r="G10" s="123"/>
      <c r="H10" s="123"/>
      <c r="I10" s="123"/>
    </row>
    <row r="11" spans="2:9" s="121" customFormat="1" ht="18.75" customHeight="1">
      <c r="B11" s="122" t="s">
        <v>109</v>
      </c>
      <c r="C11" s="124"/>
      <c r="D11" s="124"/>
      <c r="E11" s="124"/>
      <c r="F11" s="124"/>
      <c r="G11" s="123"/>
      <c r="H11" s="123"/>
      <c r="I11" s="123"/>
    </row>
    <row r="12" spans="2:9" s="121" customFormat="1" ht="18.75" customHeight="1">
      <c r="B12" s="122" t="s">
        <v>110</v>
      </c>
      <c r="C12" s="124"/>
      <c r="D12" s="124"/>
      <c r="E12" s="124"/>
      <c r="F12" s="124"/>
      <c r="G12" s="123"/>
      <c r="H12" s="123"/>
      <c r="I12" s="123"/>
    </row>
    <row r="13" spans="2:9" s="121" customFormat="1" ht="18.75" customHeight="1">
      <c r="B13" s="122" t="s">
        <v>111</v>
      </c>
      <c r="C13" s="123"/>
      <c r="D13" s="123"/>
      <c r="E13" s="123"/>
      <c r="F13" s="123"/>
      <c r="G13" s="123"/>
      <c r="H13" s="123"/>
      <c r="I13" s="123"/>
    </row>
    <row r="14" spans="2:9" s="121" customFormat="1" ht="18.75" customHeight="1">
      <c r="B14" s="122" t="s">
        <v>112</v>
      </c>
      <c r="C14" s="123"/>
      <c r="D14" s="123"/>
      <c r="E14" s="123"/>
      <c r="F14" s="123"/>
      <c r="G14" s="123"/>
      <c r="H14" s="123"/>
      <c r="I14" s="123"/>
    </row>
    <row r="21" ht="27.75" customHeight="1"/>
    <row r="22" ht="27.75" customHeight="1"/>
    <row r="23" ht="27.75" customHeight="1"/>
    <row r="24" ht="27.75" customHeight="1"/>
    <row r="25" ht="27.75" customHeight="1"/>
  </sheetData>
  <mergeCells count="1">
    <mergeCell ref="B2:G2"/>
  </mergeCells>
  <phoneticPr fontId="16"/>
  <printOptions horizontalCentered="1"/>
  <pageMargins left="0.78749999999999998" right="0.78749999999999998" top="0.98402777777777795" bottom="0.98402777777777795" header="0.51180555555555496" footer="0.51180555555555496"/>
  <pageSetup paperSize="9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zoomScaleNormal="100" zoomScalePageLayoutView="60" workbookViewId="0"/>
  </sheetViews>
  <sheetFormatPr defaultRowHeight="15"/>
  <cols>
    <col min="1" max="1" width="4.625" style="125" customWidth="1"/>
    <col min="2" max="2" width="19" style="125" customWidth="1"/>
    <col min="3" max="7" width="11.75" style="125" customWidth="1"/>
    <col min="8" max="1025" width="9.125" style="125" customWidth="1"/>
  </cols>
  <sheetData>
    <row r="1" spans="2:7" s="75" customFormat="1" ht="27.75" customHeight="1">
      <c r="B1" s="75" t="s">
        <v>113</v>
      </c>
    </row>
    <row r="2" spans="2:7" ht="14.25" customHeight="1">
      <c r="B2" s="126"/>
      <c r="C2" s="127"/>
      <c r="D2" s="128"/>
      <c r="E2" s="128"/>
    </row>
    <row r="3" spans="2:7" ht="21" customHeight="1">
      <c r="B3" s="127"/>
      <c r="C3" s="127"/>
      <c r="D3" s="162" t="s">
        <v>114</v>
      </c>
      <c r="E3" s="162"/>
    </row>
    <row r="4" spans="2:7" ht="27.75" customHeight="1">
      <c r="B4" s="129" t="s">
        <v>115</v>
      </c>
      <c r="C4" s="163" t="s">
        <v>116</v>
      </c>
      <c r="D4" s="163"/>
      <c r="E4" s="163"/>
    </row>
    <row r="5" spans="2:7" ht="27.75" customHeight="1">
      <c r="B5" s="129" t="s">
        <v>117</v>
      </c>
      <c r="C5" s="164">
        <v>231</v>
      </c>
      <c r="D5" s="164"/>
      <c r="E5" s="164"/>
    </row>
    <row r="6" spans="2:7" ht="27.75" customHeight="1">
      <c r="B6" s="129" t="s">
        <v>118</v>
      </c>
      <c r="C6" s="164"/>
      <c r="D6" s="164"/>
      <c r="E6" s="164"/>
    </row>
    <row r="7" spans="2:7" ht="27.75" customHeight="1">
      <c r="B7" s="129" t="s">
        <v>119</v>
      </c>
      <c r="C7" s="164">
        <v>102</v>
      </c>
      <c r="D7" s="164"/>
      <c r="E7" s="164"/>
    </row>
    <row r="8" spans="2:7" ht="27.75" customHeight="1">
      <c r="B8" s="130" t="s">
        <v>120</v>
      </c>
      <c r="C8" s="165">
        <v>1</v>
      </c>
      <c r="D8" s="165"/>
      <c r="E8" s="165"/>
    </row>
    <row r="9" spans="2:7" ht="27.75" customHeight="1">
      <c r="B9" s="131" t="s">
        <v>121</v>
      </c>
      <c r="C9" s="160">
        <f>SUM(C5:D8)</f>
        <v>334</v>
      </c>
      <c r="D9" s="160"/>
      <c r="E9" s="160"/>
    </row>
    <row r="10" spans="2:7" ht="20.25" customHeight="1">
      <c r="B10" s="132"/>
      <c r="C10" s="127"/>
      <c r="D10" s="127"/>
      <c r="E10" s="127"/>
    </row>
    <row r="11" spans="2:7" s="75" customFormat="1" ht="20.25" customHeight="1">
      <c r="C11" s="133"/>
      <c r="D11" s="133"/>
    </row>
    <row r="12" spans="2:7" s="75" customFormat="1" ht="27.75" customHeight="1">
      <c r="B12" s="111" t="s">
        <v>122</v>
      </c>
      <c r="C12" s="134"/>
      <c r="D12" s="134"/>
      <c r="E12" s="135">
        <v>2854</v>
      </c>
      <c r="F12" s="136" t="s">
        <v>123</v>
      </c>
      <c r="G12" s="137"/>
    </row>
    <row r="13" spans="2:7" s="75" customFormat="1" ht="27.75" customHeight="1">
      <c r="B13" s="111" t="s">
        <v>124</v>
      </c>
      <c r="C13" s="134"/>
      <c r="D13" s="134"/>
      <c r="E13" s="135">
        <v>102777</v>
      </c>
      <c r="F13" s="138" t="s">
        <v>125</v>
      </c>
      <c r="G13" s="137"/>
    </row>
    <row r="14" spans="2:7" s="75" customFormat="1" ht="39" customHeight="1">
      <c r="B14" s="111" t="s">
        <v>126</v>
      </c>
      <c r="C14" s="161" t="s">
        <v>127</v>
      </c>
      <c r="D14" s="161"/>
      <c r="E14" s="161"/>
      <c r="F14" s="161"/>
      <c r="G14" s="161"/>
    </row>
    <row r="15" spans="2:7" s="75" customFormat="1" ht="27.75" customHeight="1">
      <c r="B15" s="139" t="s">
        <v>138</v>
      </c>
      <c r="C15" s="140"/>
      <c r="D15" s="140"/>
      <c r="E15" s="139"/>
      <c r="F15" s="139"/>
      <c r="G15" s="139"/>
    </row>
  </sheetData>
  <mergeCells count="7">
    <mergeCell ref="C9:E9"/>
    <mergeCell ref="C14:G14"/>
    <mergeCell ref="D3:E3"/>
    <mergeCell ref="C4:E4"/>
    <mergeCell ref="C5:E6"/>
    <mergeCell ref="C7:E7"/>
    <mergeCell ref="C8:E8"/>
  </mergeCells>
  <phoneticPr fontId="16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表1　観光客数</vt:lpstr>
      <vt:lpstr>表2　国籍別外国人観光客数 </vt:lpstr>
      <vt:lpstr>表3　宿泊客数</vt:lpstr>
      <vt:lpstr>表4　主要観光施設入込客数</vt:lpstr>
      <vt:lpstr>表５　観光消費額</vt:lpstr>
      <vt:lpstr>表６　市有市営温泉入浴者数</vt:lpstr>
      <vt:lpstr>表７　市有温泉数</vt:lpstr>
      <vt:lpstr>表８　別府市の有料宿泊施設・温泉の状況</vt:lpstr>
      <vt:lpstr>'表2　国籍別外国人観光客数 '!Print_Area</vt:lpstr>
      <vt:lpstr>'表3　宿泊客数'!Print_Area</vt:lpstr>
      <vt:lpstr>'表4　主要観光施設入込客数'!Print_Area</vt:lpstr>
      <vt:lpstr>'表５　観光消費額'!Print_Area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2023-10-11T05:36:27Z</cp:lastPrinted>
  <dcterms:modified xsi:type="dcterms:W3CDTF">2023-10-11T05:36:28Z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2022-10-19T07:53:15Z</dcterms:created>
  <dc:creator>-</dc:creator>
  <dc:description>-</dc:description>
  <dc:language>ja-JP</dc:language>
  <cp:lastModifiedBy>-</cp:lastModifiedBy>
  <cp:lastPrinted>2021-10-25T00:22:11Z</cp:lastPrinted>
  <dcterms:modified xsi:type="dcterms:W3CDTF">2022-10-19T07:53:15Z</dcterms:modified>
  <cp:revision>0</cp:revision>
  <dc:subject>-</dc:subject>
  <dc:title>-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