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ppu\fileserver\情報推進課\03統計係\①定常（庶務他）\005統計書\☆平成31年令和元年版統計書\ホームページ掲載用\HP用Excel統計書\"/>
    </mc:Choice>
  </mc:AlternateContent>
  <bookViews>
    <workbookView xWindow="9435" yWindow="420" windowWidth="10275" windowHeight="8100" tabRatio="692" activeTab="7"/>
  </bookViews>
  <sheets>
    <sheet name="見出し" sheetId="4" r:id="rId1"/>
    <sheet name="1" sheetId="28" r:id="rId2"/>
    <sheet name="2.3" sheetId="23" r:id="rId3"/>
    <sheet name="4 " sheetId="35" r:id="rId4"/>
    <sheet name="5" sheetId="25" r:id="rId5"/>
    <sheet name="6.7" sheetId="39" r:id="rId6"/>
    <sheet name="8～11" sheetId="29" r:id="rId7"/>
    <sheet name="12.13" sheetId="13" r:id="rId8"/>
  </sheets>
  <definedNames>
    <definedName name="_xlnm._FilterDatabase" localSheetId="3" hidden="1">'4 '!$L$12:$AJ$25</definedName>
    <definedName name="_xlnm.Print_Area" localSheetId="7">'12.13'!$A$1:$AG$47</definedName>
    <definedName name="_xlnm.Print_Area" localSheetId="2">'2.3'!$A$1:$AD$41</definedName>
    <definedName name="_xlnm.Print_Area" localSheetId="3">'4 '!$A$1:$BE$38</definedName>
    <definedName name="_xlnm.Print_Area" localSheetId="4">'5'!$A$1:$AH$32</definedName>
    <definedName name="_xlnm.Print_Area" localSheetId="5">'6.7'!$A$1:$AL$53</definedName>
    <definedName name="_xlnm.Print_Area" localSheetId="6">'8～11'!$A$1:$AD$51</definedName>
    <definedName name="_xlnm.Print_Area" localSheetId="0">見出し!$A$1:$N$27</definedName>
  </definedNames>
  <calcPr calcId="152511"/>
</workbook>
</file>

<file path=xl/calcChain.xml><?xml version="1.0" encoding="utf-8"?>
<calcChain xmlns="http://schemas.openxmlformats.org/spreadsheetml/2006/main">
  <c r="AH50" i="39" l="1"/>
  <c r="U50" i="39"/>
  <c r="R50" i="39"/>
  <c r="O50" i="39"/>
  <c r="AH48" i="39"/>
  <c r="AE48" i="39"/>
  <c r="U48" i="39"/>
  <c r="R48" i="39"/>
  <c r="O48" i="39"/>
  <c r="AH46" i="39"/>
  <c r="AE46" i="39"/>
  <c r="AB46" i="39"/>
  <c r="Y46" i="39"/>
  <c r="U46" i="39"/>
  <c r="R46" i="39"/>
  <c r="O46" i="39"/>
  <c r="AH44" i="39"/>
  <c r="AE44" i="39"/>
  <c r="AB44" i="39"/>
  <c r="Y44" i="39"/>
  <c r="U44" i="39"/>
  <c r="R44" i="39"/>
  <c r="O44" i="39"/>
  <c r="AH40" i="39"/>
  <c r="Y40" i="39"/>
  <c r="U40" i="39"/>
  <c r="R40" i="39"/>
  <c r="X8" i="25" l="1"/>
  <c r="AI28" i="35"/>
  <c r="AF12" i="35"/>
  <c r="AE9" i="35"/>
  <c r="S15" i="25"/>
  <c r="S17" i="25"/>
  <c r="S19" i="25"/>
  <c r="S13" i="25"/>
  <c r="N15" i="25"/>
  <c r="N17" i="25"/>
  <c r="N19" i="25"/>
  <c r="N13" i="25"/>
  <c r="N14" i="25"/>
  <c r="N16" i="25"/>
  <c r="N18" i="25"/>
  <c r="N20" i="25"/>
  <c r="S14" i="25"/>
  <c r="S16" i="25"/>
  <c r="S18" i="25"/>
  <c r="S20" i="25"/>
  <c r="P20" i="25"/>
  <c r="P19" i="25"/>
  <c r="P18" i="25"/>
  <c r="P17" i="25"/>
  <c r="P16" i="25"/>
  <c r="P15" i="25"/>
  <c r="P14" i="25"/>
  <c r="P13" i="25"/>
  <c r="L18" i="25" l="1"/>
  <c r="L14" i="25"/>
  <c r="L13" i="25"/>
  <c r="L19" i="25"/>
  <c r="L15" i="25"/>
  <c r="L20" i="25"/>
  <c r="L16" i="25"/>
  <c r="L17" i="25"/>
  <c r="L14" i="35"/>
  <c r="L22" i="35"/>
  <c r="L24" i="35"/>
  <c r="L26" i="35"/>
  <c r="R18" i="35"/>
  <c r="R13" i="35"/>
  <c r="R14" i="35"/>
  <c r="R15" i="35"/>
  <c r="R16" i="35"/>
  <c r="R17" i="35"/>
  <c r="R19" i="35"/>
  <c r="R20" i="35"/>
  <c r="R21" i="35"/>
  <c r="R22" i="35"/>
  <c r="R23" i="35"/>
  <c r="R24" i="35"/>
  <c r="R25" i="35"/>
  <c r="R26" i="35"/>
  <c r="U13" i="35"/>
  <c r="U14" i="35"/>
  <c r="U15" i="35"/>
  <c r="U16" i="35"/>
  <c r="U17" i="35"/>
  <c r="U18" i="35"/>
  <c r="U19" i="35"/>
  <c r="U20" i="35"/>
  <c r="U21" i="35"/>
  <c r="U22" i="35"/>
  <c r="U23" i="35"/>
  <c r="U24" i="35"/>
  <c r="U25" i="35"/>
  <c r="U26" i="35"/>
  <c r="W13" i="35"/>
  <c r="W14" i="35"/>
  <c r="W15" i="35"/>
  <c r="W16" i="35"/>
  <c r="W17" i="35"/>
  <c r="W18" i="35"/>
  <c r="W19" i="35"/>
  <c r="W20" i="35"/>
  <c r="W21" i="35"/>
  <c r="W22" i="35"/>
  <c r="W23" i="35"/>
  <c r="W24" i="35"/>
  <c r="W25" i="35"/>
  <c r="W26" i="35"/>
  <c r="Z13" i="35"/>
  <c r="Z14" i="35"/>
  <c r="Z15" i="35"/>
  <c r="Z16" i="35"/>
  <c r="Z17" i="35"/>
  <c r="Z18" i="35"/>
  <c r="Z19" i="35"/>
  <c r="Z20" i="35"/>
  <c r="Z21" i="35"/>
  <c r="Z22" i="35"/>
  <c r="Z23" i="35"/>
  <c r="Z24" i="35"/>
  <c r="Z25" i="35"/>
  <c r="Z26" i="35"/>
  <c r="AC13" i="35"/>
  <c r="AC14" i="35"/>
  <c r="AC15" i="35"/>
  <c r="AC16" i="35"/>
  <c r="AC17" i="35"/>
  <c r="AC18" i="35"/>
  <c r="AC19" i="35"/>
  <c r="AC20" i="35"/>
  <c r="AC21" i="35"/>
  <c r="AC22" i="35"/>
  <c r="AC23" i="35"/>
  <c r="AC24" i="35"/>
  <c r="AC25" i="35"/>
  <c r="AC26" i="35"/>
  <c r="O13" i="35"/>
  <c r="O14" i="35"/>
  <c r="O15" i="35"/>
  <c r="O16" i="35"/>
  <c r="O17" i="35"/>
  <c r="O18" i="35"/>
  <c r="O19" i="35"/>
  <c r="O20" i="35"/>
  <c r="O21" i="35"/>
  <c r="O22" i="35"/>
  <c r="O23" i="35"/>
  <c r="O24" i="35"/>
  <c r="O25" i="35"/>
  <c r="O26" i="35"/>
  <c r="L18" i="35"/>
  <c r="AC12" i="35" l="1"/>
  <c r="L23" i="35"/>
  <c r="L13" i="35"/>
  <c r="L19" i="35"/>
  <c r="L15" i="35"/>
  <c r="L20" i="35"/>
  <c r="L16" i="35"/>
  <c r="L25" i="35"/>
  <c r="L21" i="35"/>
  <c r="L17" i="35"/>
  <c r="AJ8" i="35"/>
  <c r="G38" i="29"/>
  <c r="W22" i="29"/>
  <c r="L7" i="25" l="1"/>
  <c r="X7" i="25" s="1"/>
  <c r="X6" i="25"/>
  <c r="AJ6" i="35" l="1"/>
  <c r="Z8" i="28"/>
  <c r="U8" i="28"/>
  <c r="AB24" i="28"/>
  <c r="AB20" i="28"/>
  <c r="AB8" i="28" s="1"/>
  <c r="AB16" i="28"/>
  <c r="AB10" i="28"/>
  <c r="H10" i="28" l="1"/>
  <c r="H8" i="28" s="1"/>
  <c r="M10" i="28"/>
  <c r="R10" i="28"/>
  <c r="H16" i="28"/>
  <c r="M16" i="28"/>
  <c r="M8" i="28" s="1"/>
  <c r="R16" i="28"/>
  <c r="H20" i="28"/>
  <c r="M20" i="28"/>
  <c r="R20" i="28"/>
  <c r="R8" i="28" s="1"/>
  <c r="M24" i="28"/>
  <c r="R24" i="28"/>
  <c r="L28" i="25" l="1"/>
  <c r="S39" i="13" l="1"/>
  <c r="J39" i="13"/>
  <c r="H23" i="13"/>
  <c r="F23" i="13"/>
  <c r="AI12" i="35" l="1"/>
  <c r="W12" i="25"/>
  <c r="L12" i="25"/>
  <c r="AJ23" i="35"/>
  <c r="AJ14" i="35"/>
  <c r="AJ15" i="35"/>
  <c r="AJ16" i="35"/>
  <c r="AJ17" i="35"/>
  <c r="AJ18" i="35"/>
  <c r="AJ19" i="35"/>
  <c r="AJ20" i="35"/>
  <c r="AJ21" i="35"/>
  <c r="AJ22" i="35"/>
  <c r="AJ24" i="35"/>
  <c r="AJ25" i="35"/>
  <c r="AJ26" i="35"/>
  <c r="AJ13" i="35"/>
  <c r="W8" i="28"/>
  <c r="W28" i="25"/>
  <c r="X28" i="25" s="1"/>
  <c r="S28" i="25"/>
  <c r="P28" i="25"/>
  <c r="N28" i="25"/>
  <c r="AI34" i="35"/>
  <c r="AC34" i="35"/>
  <c r="Z34" i="35"/>
  <c r="W34" i="35"/>
  <c r="U34" i="35"/>
  <c r="R34" i="35"/>
  <c r="O34" i="35"/>
  <c r="L34" i="35"/>
  <c r="N22" i="25"/>
  <c r="P22" i="25"/>
  <c r="S22" i="25"/>
  <c r="X13" i="25"/>
  <c r="X14" i="25"/>
  <c r="X15" i="25"/>
  <c r="X16" i="25"/>
  <c r="X17" i="25"/>
  <c r="X18" i="25"/>
  <c r="X19" i="25"/>
  <c r="X20" i="25"/>
  <c r="U12" i="25"/>
  <c r="U10" i="25" s="1"/>
  <c r="S12" i="25"/>
  <c r="S10" i="25" s="1"/>
  <c r="N12" i="25"/>
  <c r="P12" i="25"/>
  <c r="W22" i="25"/>
  <c r="AJ35" i="35"/>
  <c r="Z28" i="35"/>
  <c r="Z12" i="35"/>
  <c r="AC28" i="35"/>
  <c r="AC10" i="35" s="1"/>
  <c r="W28" i="35"/>
  <c r="W12" i="35"/>
  <c r="U28" i="35"/>
  <c r="U12" i="35"/>
  <c r="AJ29" i="35"/>
  <c r="AJ31" i="35"/>
  <c r="AJ30" i="35"/>
  <c r="X23" i="25"/>
  <c r="R12" i="35"/>
  <c r="AL12" i="35"/>
  <c r="X24" i="25"/>
  <c r="X25" i="25"/>
  <c r="X26" i="25"/>
  <c r="X29" i="25"/>
  <c r="L22" i="25"/>
  <c r="R28" i="35"/>
  <c r="O28" i="35"/>
  <c r="AJ32" i="35"/>
  <c r="O12" i="35"/>
  <c r="L12" i="35"/>
  <c r="L28" i="35"/>
  <c r="AJ7" i="35"/>
  <c r="L10" i="25" l="1"/>
  <c r="W10" i="35"/>
  <c r="X12" i="25"/>
  <c r="U10" i="35"/>
  <c r="R10" i="35"/>
  <c r="L10" i="35"/>
  <c r="O10" i="35"/>
  <c r="Z10" i="35"/>
  <c r="X22" i="25"/>
  <c r="P10" i="25"/>
  <c r="W10" i="25"/>
  <c r="N10" i="25"/>
  <c r="AI10" i="35"/>
  <c r="AJ34" i="35"/>
  <c r="AJ28" i="35"/>
  <c r="AJ12" i="35"/>
  <c r="AJ10" i="35" l="1"/>
  <c r="X10" i="25"/>
</calcChain>
</file>

<file path=xl/sharedStrings.xml><?xml version="1.0" encoding="utf-8"?>
<sst xmlns="http://schemas.openxmlformats.org/spreadsheetml/2006/main" count="565" uniqueCount="340">
  <si>
    <t>－</t>
  </si>
  <si>
    <t>１５．</t>
    <phoneticPr fontId="2"/>
  </si>
  <si>
    <t>幼稚園・学校数および園児・生徒数</t>
    <rPh sb="0" eb="3">
      <t>ヨウチエン</t>
    </rPh>
    <rPh sb="4" eb="6">
      <t>ガッコウ</t>
    </rPh>
    <rPh sb="6" eb="7">
      <t>スウ</t>
    </rPh>
    <rPh sb="10" eb="12">
      <t>エンジ</t>
    </rPh>
    <rPh sb="13" eb="16">
      <t>セイトスウ</t>
    </rPh>
    <phoneticPr fontId="2"/>
  </si>
  <si>
    <t>中学校卒業生の産業別就職状況</t>
    <rPh sb="0" eb="3">
      <t>チュウガッコウ</t>
    </rPh>
    <rPh sb="3" eb="6">
      <t>ソツギョウセイ</t>
    </rPh>
    <rPh sb="7" eb="10">
      <t>サンギョウベツ</t>
    </rPh>
    <rPh sb="10" eb="12">
      <t>シュウショク</t>
    </rPh>
    <rPh sb="12" eb="14">
      <t>ジョウキョウ</t>
    </rPh>
    <phoneticPr fontId="2"/>
  </si>
  <si>
    <t>高等学校卒業生の進路状況</t>
    <rPh sb="0" eb="2">
      <t>コウトウ</t>
    </rPh>
    <rPh sb="2" eb="4">
      <t>チュウガッコウ</t>
    </rPh>
    <rPh sb="4" eb="7">
      <t>ソツギョウセイ</t>
    </rPh>
    <rPh sb="8" eb="10">
      <t>シンロ</t>
    </rPh>
    <rPh sb="10" eb="12">
      <t>ジョウキョウ</t>
    </rPh>
    <phoneticPr fontId="2"/>
  </si>
  <si>
    <t>主要社会教育施設の利用状況</t>
    <rPh sb="0" eb="2">
      <t>シュヨウ</t>
    </rPh>
    <rPh sb="2" eb="4">
      <t>シャカイ</t>
    </rPh>
    <rPh sb="4" eb="6">
      <t>キョウイク</t>
    </rPh>
    <rPh sb="6" eb="8">
      <t>シセツ</t>
    </rPh>
    <rPh sb="9" eb="11">
      <t>リヨウ</t>
    </rPh>
    <rPh sb="11" eb="13">
      <t>ジョウキョウ</t>
    </rPh>
    <phoneticPr fontId="2"/>
  </si>
  <si>
    <t>図書館の利用状況</t>
    <rPh sb="0" eb="3">
      <t>トショカン</t>
    </rPh>
    <rPh sb="4" eb="6">
      <t>リヨウ</t>
    </rPh>
    <rPh sb="6" eb="8">
      <t>ジョウキョウ</t>
    </rPh>
    <phoneticPr fontId="2"/>
  </si>
  <si>
    <t>小学校の概況</t>
    <rPh sb="0" eb="2">
      <t>ショウガク</t>
    </rPh>
    <rPh sb="2" eb="3">
      <t>コウ</t>
    </rPh>
    <rPh sb="4" eb="6">
      <t>ガイキョウ</t>
    </rPh>
    <phoneticPr fontId="2"/>
  </si>
  <si>
    <t>中学校の概況</t>
    <rPh sb="0" eb="1">
      <t>チュウ</t>
    </rPh>
    <rPh sb="1" eb="2">
      <t>ガク</t>
    </rPh>
    <rPh sb="2" eb="3">
      <t>コウ</t>
    </rPh>
    <rPh sb="4" eb="6">
      <t>ガイキョウ</t>
    </rPh>
    <phoneticPr fontId="2"/>
  </si>
  <si>
    <t>大学の概況</t>
    <rPh sb="0" eb="1">
      <t>オオ</t>
    </rPh>
    <rPh sb="1" eb="2">
      <t>ガク</t>
    </rPh>
    <rPh sb="3" eb="5">
      <t>ガイキョウ</t>
    </rPh>
    <phoneticPr fontId="2"/>
  </si>
  <si>
    <t>公民館設置数</t>
    <rPh sb="0" eb="2">
      <t>コウミン</t>
    </rPh>
    <rPh sb="2" eb="3">
      <t>カン</t>
    </rPh>
    <rPh sb="3" eb="4">
      <t>セツ</t>
    </rPh>
    <rPh sb="4" eb="5">
      <t>オキ</t>
    </rPh>
    <rPh sb="5" eb="6">
      <t>スウ</t>
    </rPh>
    <phoneticPr fontId="2"/>
  </si>
  <si>
    <t>教育および文化</t>
    <rPh sb="0" eb="1">
      <t>キョウ</t>
    </rPh>
    <rPh sb="1" eb="2">
      <t>イク</t>
    </rPh>
    <rPh sb="5" eb="7">
      <t>ブンカ</t>
    </rPh>
    <phoneticPr fontId="2"/>
  </si>
  <si>
    <t>平　成</t>
  </si>
  <si>
    <t>総　　　　　数</t>
  </si>
  <si>
    <t>中　央　公　民　館</t>
  </si>
  <si>
    <t>地　区　公　民　館</t>
  </si>
  <si>
    <t>町　内　公　民　館</t>
  </si>
  <si>
    <t>年　　　　　次</t>
  </si>
  <si>
    <t>１５．教 育 お よ び 文 化</t>
  </si>
  <si>
    <t>学　　　校</t>
  </si>
  <si>
    <t>校 数</t>
  </si>
  <si>
    <t>生 徒 数</t>
  </si>
  <si>
    <t>公立</t>
  </si>
  <si>
    <t>私立</t>
  </si>
  <si>
    <t>小学校</t>
  </si>
  <si>
    <t>中学校</t>
  </si>
  <si>
    <t>高等学校</t>
  </si>
  <si>
    <t>大学</t>
  </si>
  <si>
    <t>資料 … 学校教育課</t>
  </si>
  <si>
    <t>年　　　度</t>
  </si>
  <si>
    <t>小　　　　学　　　　校</t>
  </si>
  <si>
    <t>中　　　　学　　　　校</t>
  </si>
  <si>
    <t>高　　等　　学　　校</t>
  </si>
  <si>
    <t>児童１人あたり</t>
  </si>
  <si>
    <t>生徒１人あたり</t>
  </si>
  <si>
    <t>の高等学校費</t>
  </si>
  <si>
    <t>（円）</t>
  </si>
  <si>
    <t>（１）　中央公民館 ・ サザンクロス ・ 美術館</t>
  </si>
  <si>
    <t>ふ れ あ い 広 場 サ ザ ン ク ロ ス</t>
  </si>
  <si>
    <t>美 術 館</t>
  </si>
  <si>
    <t>大ホ－ル</t>
  </si>
  <si>
    <t>講 座 室</t>
  </si>
  <si>
    <t>会 議 室</t>
  </si>
  <si>
    <t>研 修 室</t>
  </si>
  <si>
    <t>視聴覚室</t>
  </si>
  <si>
    <t>（２）　市　 立　 少　 年　 自　 然　 の　 家</t>
  </si>
  <si>
    <t>小　　学　　校</t>
  </si>
  <si>
    <t>中　　学　　校</t>
  </si>
  <si>
    <t>少　年　団　体</t>
  </si>
  <si>
    <t>そ の 他 の 団 体</t>
  </si>
  <si>
    <t>団体数</t>
  </si>
  <si>
    <t>入所者数</t>
  </si>
  <si>
    <t>開館日数</t>
  </si>
  <si>
    <t>貸　　　出　　　者　　　数</t>
  </si>
  <si>
    <t>貸　　　出　　　冊　　　数</t>
  </si>
  <si>
    <t>蔵　書　数</t>
  </si>
  <si>
    <t>総　　数</t>
  </si>
  <si>
    <t>本　　館</t>
  </si>
  <si>
    <t>移　 　動</t>
  </si>
  <si>
    <t>図 書 館</t>
  </si>
  <si>
    <t>園　　数</t>
  </si>
  <si>
    <t>学 級 数</t>
  </si>
  <si>
    <t>園 児 数</t>
  </si>
  <si>
    <t>教 員 数</t>
  </si>
  <si>
    <t>幼稚園費</t>
  </si>
  <si>
    <t>保 育 料</t>
  </si>
  <si>
    <t>月額保育料</t>
  </si>
  <si>
    <t>（千円）</t>
  </si>
  <si>
    <t>　　　　　の　　　　　　　　　　概　　　　　　　　　　況</t>
  </si>
  <si>
    <t>学　　　　　　校　　　　　　名</t>
  </si>
  <si>
    <t>１　　　　　年</t>
  </si>
  <si>
    <t>４　　　　　年</t>
  </si>
  <si>
    <t>５　　　　　年</t>
  </si>
  <si>
    <t>６　　　　　年</t>
  </si>
  <si>
    <t>学級数</t>
  </si>
  <si>
    <t>男</t>
  </si>
  <si>
    <t>女</t>
  </si>
  <si>
    <t>平　　　成</t>
  </si>
  <si>
    <t>境川</t>
  </si>
  <si>
    <t>南</t>
  </si>
  <si>
    <t>南立石</t>
  </si>
  <si>
    <t>亀川</t>
  </si>
  <si>
    <t>朝日</t>
  </si>
  <si>
    <t>石垣</t>
  </si>
  <si>
    <t>東山</t>
  </si>
  <si>
    <t>上人</t>
  </si>
  <si>
    <t>鶴見</t>
  </si>
  <si>
    <t>春木川</t>
  </si>
  <si>
    <t>緑丘</t>
  </si>
  <si>
    <t>大平山</t>
  </si>
  <si>
    <t>明星</t>
  </si>
  <si>
    <t>１　　　　　　年</t>
  </si>
  <si>
    <t>２　　　　　　年</t>
  </si>
  <si>
    <t>３　　　　　　年</t>
  </si>
  <si>
    <t>４　　　　　　年</t>
  </si>
  <si>
    <t>総　数</t>
  </si>
  <si>
    <t>平　　　　成</t>
  </si>
  <si>
    <t>私立別府大学</t>
  </si>
  <si>
    <t>私立別府大学短期大学部</t>
  </si>
  <si>
    <t>私立立命館アジア太平洋大学</t>
  </si>
  <si>
    <t>－</t>
    <phoneticPr fontId="2"/>
  </si>
  <si>
    <t>女</t>
    <rPh sb="0" eb="1">
      <t>オンナ</t>
    </rPh>
    <phoneticPr fontId="2"/>
  </si>
  <si>
    <t>中　央　公　民　館</t>
    <rPh sb="0" eb="1">
      <t>ナカ</t>
    </rPh>
    <rPh sb="2" eb="3">
      <t>ヒサシ</t>
    </rPh>
    <rPh sb="4" eb="5">
      <t>コウ</t>
    </rPh>
    <rPh sb="6" eb="7">
      <t>ミン</t>
    </rPh>
    <rPh sb="8" eb="9">
      <t>カン</t>
    </rPh>
    <phoneticPr fontId="6"/>
  </si>
  <si>
    <t>の小学校費 　</t>
  </si>
  <si>
    <t>の中学校費 　</t>
  </si>
  <si>
    <t>年</t>
    <rPh sb="0" eb="1">
      <t>ネン</t>
    </rPh>
    <phoneticPr fontId="2"/>
  </si>
  <si>
    <t>年 度 ・ 区 分</t>
    <rPh sb="0" eb="1">
      <t>トシ</t>
    </rPh>
    <rPh sb="2" eb="3">
      <t>タビ</t>
    </rPh>
    <rPh sb="6" eb="7">
      <t>ク</t>
    </rPh>
    <rPh sb="8" eb="9">
      <t>ブン</t>
    </rPh>
    <phoneticPr fontId="2"/>
  </si>
  <si>
    <t>年</t>
    <rPh sb="0" eb="1">
      <t>ネン</t>
    </rPh>
    <phoneticPr fontId="10"/>
  </si>
  <si>
    <t>研修室・その他</t>
    <rPh sb="0" eb="3">
      <t>ケンシュウシツ</t>
    </rPh>
    <rPh sb="4" eb="7">
      <t>ソノタ</t>
    </rPh>
    <phoneticPr fontId="2"/>
  </si>
  <si>
    <t>年　　度 　・ 　区　　分</t>
    <rPh sb="0" eb="1">
      <t>トシ</t>
    </rPh>
    <rPh sb="3" eb="4">
      <t>タビ</t>
    </rPh>
    <rPh sb="9" eb="10">
      <t>ク</t>
    </rPh>
    <rPh sb="12" eb="13">
      <t>ブン</t>
    </rPh>
    <phoneticPr fontId="2"/>
  </si>
  <si>
    <t>年　　　　　　度</t>
    <rPh sb="0" eb="1">
      <t>トシ</t>
    </rPh>
    <rPh sb="7" eb="8">
      <t>タビ</t>
    </rPh>
    <phoneticPr fontId="2"/>
  </si>
  <si>
    <t>高等学校の概況 （通信制を除く）</t>
    <rPh sb="0" eb="2">
      <t>コウトウ</t>
    </rPh>
    <rPh sb="2" eb="3">
      <t>ガク</t>
    </rPh>
    <rPh sb="3" eb="4">
      <t>コウ</t>
    </rPh>
    <rPh sb="5" eb="6">
      <t>オオムネ</t>
    </rPh>
    <rPh sb="6" eb="7">
      <t>キョウ</t>
    </rPh>
    <rPh sb="9" eb="10">
      <t>ツウ</t>
    </rPh>
    <rPh sb="10" eb="11">
      <t>シン</t>
    </rPh>
    <rPh sb="11" eb="12">
      <t>セイ</t>
    </rPh>
    <rPh sb="13" eb="14">
      <t>ノゾ</t>
    </rPh>
    <phoneticPr fontId="2"/>
  </si>
  <si>
    <t>県             　　　　  立</t>
    <rPh sb="0" eb="1">
      <t>ケン</t>
    </rPh>
    <rPh sb="20" eb="21">
      <t>リツ</t>
    </rPh>
    <phoneticPr fontId="2"/>
  </si>
  <si>
    <t>朝日</t>
    <rPh sb="0" eb="2">
      <t>アサヒ</t>
    </rPh>
    <phoneticPr fontId="2"/>
  </si>
  <si>
    <t>青山</t>
    <rPh sb="0" eb="2">
      <t>アオヤマ</t>
    </rPh>
    <phoneticPr fontId="2"/>
  </si>
  <si>
    <t>東山</t>
    <rPh sb="0" eb="2">
      <t>ヒガシヤマ</t>
    </rPh>
    <phoneticPr fontId="2"/>
  </si>
  <si>
    <t>中部</t>
    <rPh sb="0" eb="2">
      <t>チュウブ</t>
    </rPh>
    <phoneticPr fontId="2"/>
  </si>
  <si>
    <t>北部</t>
    <rPh sb="0" eb="2">
      <t>ホクブ</t>
    </rPh>
    <phoneticPr fontId="2"/>
  </si>
  <si>
    <t>浜脇</t>
    <rPh sb="0" eb="2">
      <t>ハマワキ</t>
    </rPh>
    <phoneticPr fontId="2"/>
  </si>
  <si>
    <t>鶴見台</t>
    <rPh sb="0" eb="2">
      <t>ツルミ</t>
    </rPh>
    <rPh sb="2" eb="3">
      <t>ダイ</t>
    </rPh>
    <phoneticPr fontId="2"/>
  </si>
  <si>
    <t>明豊</t>
    <rPh sb="0" eb="1">
      <t>ミョウジョウ</t>
    </rPh>
    <rPh sb="1" eb="2">
      <t>ホウ</t>
    </rPh>
    <phoneticPr fontId="2"/>
  </si>
  <si>
    <t>中学校名</t>
    <rPh sb="0" eb="1">
      <t>チュウ</t>
    </rPh>
    <rPh sb="1" eb="3">
      <t>ガッコウ</t>
    </rPh>
    <rPh sb="3" eb="4">
      <t>メイ</t>
    </rPh>
    <phoneticPr fontId="2"/>
  </si>
  <si>
    <t>学 級 数</t>
    <rPh sb="0" eb="3">
      <t>ガッキュウ</t>
    </rPh>
    <rPh sb="4" eb="5">
      <t>スウ</t>
    </rPh>
    <phoneticPr fontId="2"/>
  </si>
  <si>
    <t>男</t>
    <rPh sb="0" eb="1">
      <t>オトコ</t>
    </rPh>
    <phoneticPr fontId="2"/>
  </si>
  <si>
    <t>公立</t>
    <rPh sb="0" eb="2">
      <t>コウリツ</t>
    </rPh>
    <phoneticPr fontId="2"/>
  </si>
  <si>
    <t>　　　　　の　　　　　　　　　　概　　　　　　　　　　況</t>
    <rPh sb="16" eb="28">
      <t>ガイキョウ</t>
    </rPh>
    <phoneticPr fontId="2"/>
  </si>
  <si>
    <t>全　　　　　学　　　　　年</t>
    <rPh sb="0" eb="7">
      <t>ゼンガク</t>
    </rPh>
    <rPh sb="12" eb="13">
      <t>ネン</t>
    </rPh>
    <phoneticPr fontId="2"/>
  </si>
  <si>
    <t>１　　　　　　　　年</t>
    <rPh sb="9" eb="10">
      <t>ネン</t>
    </rPh>
    <phoneticPr fontId="2"/>
  </si>
  <si>
    <t>２　　　　　　　　年</t>
    <rPh sb="9" eb="10">
      <t>ネン</t>
    </rPh>
    <phoneticPr fontId="2"/>
  </si>
  <si>
    <t>３　　　　　　　　年</t>
    <rPh sb="9" eb="10">
      <t>ネン</t>
    </rPh>
    <phoneticPr fontId="2"/>
  </si>
  <si>
    <t>平　　　成</t>
    <rPh sb="0" eb="5">
      <t>ヘイセイ</t>
    </rPh>
    <phoneticPr fontId="2"/>
  </si>
  <si>
    <t>山の手</t>
    <rPh sb="0" eb="3">
      <t>ヤマノテ</t>
    </rPh>
    <phoneticPr fontId="2"/>
  </si>
  <si>
    <t>私立</t>
    <rPh sb="0" eb="1">
      <t>ワタシ</t>
    </rPh>
    <rPh sb="1" eb="2">
      <t>コウリツ</t>
    </rPh>
    <phoneticPr fontId="2"/>
  </si>
  <si>
    <t>－</t>
    <phoneticPr fontId="4"/>
  </si>
  <si>
    <t>幼稚園</t>
    <phoneticPr fontId="6"/>
  </si>
  <si>
    <t>１．</t>
    <phoneticPr fontId="2"/>
  </si>
  <si>
    <t>２．</t>
  </si>
  <si>
    <t>１．　　幼 稚 園 ・ 学 校 数 お よ び 園 児 ・ 生 徒 数</t>
    <phoneticPr fontId="6"/>
  </si>
  <si>
    <t>年度別小・中・高等学校の経費の推移</t>
    <rPh sb="0" eb="2">
      <t>ネンド</t>
    </rPh>
    <rPh sb="2" eb="3">
      <t>ベツ</t>
    </rPh>
    <rPh sb="3" eb="4">
      <t>ショウ</t>
    </rPh>
    <rPh sb="5" eb="6">
      <t>チュウ</t>
    </rPh>
    <rPh sb="7" eb="9">
      <t>コウトウ</t>
    </rPh>
    <rPh sb="9" eb="11">
      <t>ガッコウ</t>
    </rPh>
    <rPh sb="12" eb="14">
      <t>ケイヒ</t>
    </rPh>
    <rPh sb="15" eb="17">
      <t>スイイ</t>
    </rPh>
    <phoneticPr fontId="2"/>
  </si>
  <si>
    <t>年度別市立幼稚園経費および保育料の推移</t>
    <rPh sb="0" eb="2">
      <t>ネンド</t>
    </rPh>
    <rPh sb="2" eb="3">
      <t>ベツ</t>
    </rPh>
    <rPh sb="3" eb="5">
      <t>シリツ</t>
    </rPh>
    <rPh sb="5" eb="8">
      <t>ヨウチエン</t>
    </rPh>
    <rPh sb="8" eb="10">
      <t>ケイヒ</t>
    </rPh>
    <rPh sb="13" eb="15">
      <t>ホイク</t>
    </rPh>
    <rPh sb="15" eb="16">
      <t>リョウ</t>
    </rPh>
    <rPh sb="17" eb="19">
      <t>スイイ</t>
    </rPh>
    <phoneticPr fontId="2"/>
  </si>
  <si>
    <t>年度別中学校卒業生の進路状況</t>
    <rPh sb="0" eb="2">
      <t>ネンド</t>
    </rPh>
    <rPh sb="2" eb="3">
      <t>ベツ</t>
    </rPh>
    <rPh sb="3" eb="6">
      <t>チュウガッコウ</t>
    </rPh>
    <rPh sb="6" eb="9">
      <t>ソツギョウセイ</t>
    </rPh>
    <rPh sb="10" eb="12">
      <t>シンロ</t>
    </rPh>
    <rPh sb="12" eb="14">
      <t>ジョウキョウ</t>
    </rPh>
    <phoneticPr fontId="2"/>
  </si>
  <si>
    <t>総　　　数</t>
    <rPh sb="0" eb="5">
      <t>ソウスウ</t>
    </rPh>
    <phoneticPr fontId="2"/>
  </si>
  <si>
    <t>就　職　者</t>
    <rPh sb="0" eb="5">
      <t>シュウショクシャ</t>
    </rPh>
    <phoneticPr fontId="2"/>
  </si>
  <si>
    <t>無　業　者</t>
    <rPh sb="0" eb="1">
      <t>ム</t>
    </rPh>
    <rPh sb="2" eb="3">
      <t>ギョウ</t>
    </rPh>
    <rPh sb="4" eb="5">
      <t>シャ</t>
    </rPh>
    <phoneticPr fontId="2"/>
  </si>
  <si>
    <t>死 亡 ・ 不 詳</t>
    <rPh sb="0" eb="3">
      <t>シボウ</t>
    </rPh>
    <rPh sb="6" eb="9">
      <t>フショウ</t>
    </rPh>
    <phoneticPr fontId="2"/>
  </si>
  <si>
    <t>平　成</t>
    <rPh sb="0" eb="3">
      <t>ヘイセイ</t>
    </rPh>
    <phoneticPr fontId="2"/>
  </si>
  <si>
    <t>総　　　　　　数</t>
    <rPh sb="0" eb="8">
      <t>ソウスウ</t>
    </rPh>
    <phoneticPr fontId="2"/>
  </si>
  <si>
    <t>上記以外・不詳</t>
    <rPh sb="0" eb="2">
      <t>ジョウキ</t>
    </rPh>
    <rPh sb="2" eb="4">
      <t>イガイ</t>
    </rPh>
    <rPh sb="5" eb="7">
      <t>フショウ</t>
    </rPh>
    <phoneticPr fontId="2"/>
  </si>
  <si>
    <t>専修学校等</t>
    <rPh sb="0" eb="2">
      <t>センシュウ</t>
    </rPh>
    <rPh sb="2" eb="4">
      <t>コウトウガッコウ</t>
    </rPh>
    <rPh sb="4" eb="5">
      <t>トウ</t>
    </rPh>
    <phoneticPr fontId="2"/>
  </si>
  <si>
    <t>就 職 者</t>
    <rPh sb="0" eb="1">
      <t>シュウ</t>
    </rPh>
    <rPh sb="2" eb="3">
      <t>ショク</t>
    </rPh>
    <rPh sb="4" eb="5">
      <t>シャ</t>
    </rPh>
    <phoneticPr fontId="2"/>
  </si>
  <si>
    <t>無 業 者</t>
    <rPh sb="0" eb="1">
      <t>ム</t>
    </rPh>
    <rPh sb="2" eb="3">
      <t>ギョウ</t>
    </rPh>
    <rPh sb="4" eb="5">
      <t>シャ</t>
    </rPh>
    <phoneticPr fontId="2"/>
  </si>
  <si>
    <t>死亡・不詳</t>
    <rPh sb="0" eb="1">
      <t>シ</t>
    </rPh>
    <rPh sb="1" eb="2">
      <t>ボウ</t>
    </rPh>
    <rPh sb="3" eb="5">
      <t>フショウ</t>
    </rPh>
    <phoneticPr fontId="2"/>
  </si>
  <si>
    <t>専修学校等</t>
    <rPh sb="0" eb="2">
      <t>センシュウ</t>
    </rPh>
    <rPh sb="2" eb="5">
      <t>ガッコウトウ</t>
    </rPh>
    <phoneticPr fontId="2"/>
  </si>
  <si>
    <t>就職者</t>
    <rPh sb="0" eb="3">
      <t>シュウショクシャ</t>
    </rPh>
    <phoneticPr fontId="2"/>
  </si>
  <si>
    <t>２．　　年 度 別  小 ・ 中 ・ 高 等 学 校 の 経 費 の 推 移</t>
    <phoneticPr fontId="6"/>
  </si>
  <si>
    <t>小　　　　　学　　　　　校　　　　　名</t>
    <rPh sb="0" eb="1">
      <t>ショウ</t>
    </rPh>
    <phoneticPr fontId="4"/>
  </si>
  <si>
    <t>２</t>
    <phoneticPr fontId="2"/>
  </si>
  <si>
    <t>２</t>
    <phoneticPr fontId="4"/>
  </si>
  <si>
    <t>進・入学者</t>
    <rPh sb="0" eb="5">
      <t>シンガクシャ</t>
    </rPh>
    <phoneticPr fontId="2"/>
  </si>
  <si>
    <t>私立別府溝部学園短期大学</t>
    <rPh sb="0" eb="2">
      <t>シリツ</t>
    </rPh>
    <phoneticPr fontId="4"/>
  </si>
  <si>
    <t>男</t>
    <rPh sb="0" eb="1">
      <t>オトコ</t>
    </rPh>
    <phoneticPr fontId="4"/>
  </si>
  <si>
    <t>総　  　数</t>
    <phoneticPr fontId="6"/>
  </si>
  <si>
    <t>全　　　学　　　年</t>
    <phoneticPr fontId="2"/>
  </si>
  <si>
    <t>　　　　　　　概　　　　　　　　　　要</t>
    <rPh sb="7" eb="8">
      <t>オオムネ</t>
    </rPh>
    <rPh sb="18" eb="19">
      <t>ヨウ</t>
    </rPh>
    <phoneticPr fontId="2"/>
  </si>
  <si>
    <t>教　　員　　数</t>
    <phoneticPr fontId="2"/>
  </si>
  <si>
    <t>進学者</t>
    <rPh sb="0" eb="3">
      <t>シンガクシャ</t>
    </rPh>
    <phoneticPr fontId="2"/>
  </si>
  <si>
    <t>高等学校等</t>
    <rPh sb="0" eb="4">
      <t>コウトウガッコウ</t>
    </rPh>
    <rPh sb="4" eb="5">
      <t>トウ</t>
    </rPh>
    <phoneticPr fontId="2"/>
  </si>
  <si>
    <t>進・入学者</t>
    <rPh sb="0" eb="1">
      <t>ススム</t>
    </rPh>
    <rPh sb="2" eb="5">
      <t>ニュウガクシャ</t>
    </rPh>
    <phoneticPr fontId="2"/>
  </si>
  <si>
    <t>大学等</t>
    <rPh sb="0" eb="1">
      <t>ダイ</t>
    </rPh>
    <rPh sb="1" eb="2">
      <t>ガク</t>
    </rPh>
    <rPh sb="2" eb="3">
      <t>トウ</t>
    </rPh>
    <phoneticPr fontId="2"/>
  </si>
  <si>
    <t>進学者</t>
    <rPh sb="0" eb="1">
      <t>ススム</t>
    </rPh>
    <rPh sb="1" eb="2">
      <t>ガク</t>
    </rPh>
    <rPh sb="2" eb="3">
      <t>シャ</t>
    </rPh>
    <phoneticPr fontId="2"/>
  </si>
  <si>
    <t>公共職業能
力開発施設　　等入学者</t>
    <rPh sb="0" eb="2">
      <t>コウキョウ</t>
    </rPh>
    <rPh sb="2" eb="4">
      <t>ショクギョウ</t>
    </rPh>
    <rPh sb="4" eb="5">
      <t>ノウ</t>
    </rPh>
    <rPh sb="6" eb="7">
      <t>チカラ</t>
    </rPh>
    <rPh sb="7" eb="9">
      <t>カイハツ</t>
    </rPh>
    <rPh sb="9" eb="11">
      <t>シセツ</t>
    </rPh>
    <rPh sb="13" eb="14">
      <t>トウ</t>
    </rPh>
    <rPh sb="14" eb="15">
      <t>イリ</t>
    </rPh>
    <rPh sb="15" eb="16">
      <t>ガク</t>
    </rPh>
    <rPh sb="16" eb="17">
      <t>シャ</t>
    </rPh>
    <phoneticPr fontId="2"/>
  </si>
  <si>
    <t>４．　　小　　　　　　　　　　学　　　　　　　　　　校　　　　　</t>
    <phoneticPr fontId="4"/>
  </si>
  <si>
    <t>５．　　中　　　　　　　　　　学　　　　　　　　　　校　　　　　</t>
    <rPh sb="4" eb="27">
      <t>チュウガッコウ</t>
    </rPh>
    <phoneticPr fontId="2"/>
  </si>
  <si>
    <t>７．　　大　　　　　　　　　　学　　　　　　　　　　の　　　　　</t>
    <phoneticPr fontId="4"/>
  </si>
  <si>
    <t>８．　　年 度 別 中 学 校 卒 業 生 の 進 路 状 況</t>
    <rPh sb="4" eb="7">
      <t>ネンド</t>
    </rPh>
    <rPh sb="8" eb="9">
      <t>ベツ</t>
    </rPh>
    <rPh sb="10" eb="13">
      <t>チュウガク</t>
    </rPh>
    <rPh sb="14" eb="15">
      <t>コウ</t>
    </rPh>
    <rPh sb="16" eb="21">
      <t>ソツギョウセイ</t>
    </rPh>
    <rPh sb="24" eb="27">
      <t>シンロ</t>
    </rPh>
    <rPh sb="28" eb="31">
      <t>ジョウキョウ</t>
    </rPh>
    <phoneticPr fontId="2"/>
  </si>
  <si>
    <t>９．　　中 学 校 卒 業 生 の 産 業 別 就 職 状 況</t>
    <rPh sb="4" eb="7">
      <t>チュウガク</t>
    </rPh>
    <rPh sb="8" eb="9">
      <t>コウ</t>
    </rPh>
    <rPh sb="10" eb="15">
      <t>ソツギョウセイ</t>
    </rPh>
    <rPh sb="18" eb="21">
      <t>サンギョウ</t>
    </rPh>
    <rPh sb="22" eb="23">
      <t>ベツ</t>
    </rPh>
    <rPh sb="24" eb="27">
      <t>シュウショク</t>
    </rPh>
    <rPh sb="28" eb="31">
      <t>ジョウキョウ</t>
    </rPh>
    <phoneticPr fontId="2"/>
  </si>
  <si>
    <t>１０．　　高 等 学 校 卒 業 生 の 進 路 状 況</t>
    <rPh sb="5" eb="12">
      <t>コウトウガッコウ</t>
    </rPh>
    <rPh sb="13" eb="18">
      <t>ソツギョウセイ</t>
    </rPh>
    <rPh sb="21" eb="24">
      <t>シンロ</t>
    </rPh>
    <rPh sb="25" eb="28">
      <t>ジョウキョウ</t>
    </rPh>
    <phoneticPr fontId="2"/>
  </si>
  <si>
    <t>３．</t>
    <phoneticPr fontId="2"/>
  </si>
  <si>
    <t>４．</t>
    <phoneticPr fontId="2"/>
  </si>
  <si>
    <t>５．</t>
    <phoneticPr fontId="2"/>
  </si>
  <si>
    <t>６．</t>
    <phoneticPr fontId="2"/>
  </si>
  <si>
    <t>７．</t>
    <phoneticPr fontId="2"/>
  </si>
  <si>
    <t>８．</t>
    <phoneticPr fontId="2"/>
  </si>
  <si>
    <t>９．</t>
    <phoneticPr fontId="2"/>
  </si>
  <si>
    <t>１０．</t>
    <phoneticPr fontId="2"/>
  </si>
  <si>
    <t>１１．</t>
    <phoneticPr fontId="2"/>
  </si>
  <si>
    <t>１２．</t>
    <phoneticPr fontId="2"/>
  </si>
  <si>
    <t>１３．</t>
    <phoneticPr fontId="2"/>
  </si>
  <si>
    <t>-</t>
    <phoneticPr fontId="2"/>
  </si>
  <si>
    <t>南石垣支援学校中学部</t>
    <rPh sb="0" eb="1">
      <t>ミナミ</t>
    </rPh>
    <rPh sb="1" eb="3">
      <t>イシガキ</t>
    </rPh>
    <rPh sb="3" eb="5">
      <t>シエン</t>
    </rPh>
    <rPh sb="5" eb="7">
      <t>ガッコウ</t>
    </rPh>
    <rPh sb="7" eb="8">
      <t>チュウ</t>
    </rPh>
    <rPh sb="8" eb="9">
      <t>ショウガク</t>
    </rPh>
    <rPh sb="9" eb="10">
      <t>ブ</t>
    </rPh>
    <phoneticPr fontId="2"/>
  </si>
  <si>
    <t>南石垣支援学校小学部</t>
    <phoneticPr fontId="4"/>
  </si>
  <si>
    <t>別府支援学校中学部</t>
    <rPh sb="6" eb="7">
      <t>チュウ</t>
    </rPh>
    <rPh sb="7" eb="8">
      <t>ショウガク</t>
    </rPh>
    <rPh sb="8" eb="9">
      <t>ブ</t>
    </rPh>
    <phoneticPr fontId="2"/>
  </si>
  <si>
    <t>別府支援学校小学部</t>
    <phoneticPr fontId="4"/>
  </si>
  <si>
    <t>別府支援学校鶴見校中学部</t>
    <rPh sb="0" eb="2">
      <t>ベップ</t>
    </rPh>
    <rPh sb="2" eb="4">
      <t>シエン</t>
    </rPh>
    <rPh sb="4" eb="6">
      <t>ガッコウ</t>
    </rPh>
    <rPh sb="6" eb="8">
      <t>ツルミ</t>
    </rPh>
    <rPh sb="8" eb="9">
      <t>コウ</t>
    </rPh>
    <rPh sb="9" eb="10">
      <t>チュウ</t>
    </rPh>
    <rPh sb="10" eb="11">
      <t>ショウガク</t>
    </rPh>
    <rPh sb="11" eb="12">
      <t>ブ</t>
    </rPh>
    <phoneticPr fontId="2"/>
  </si>
  <si>
    <t>別府支援学校鶴見校小学部</t>
    <phoneticPr fontId="4"/>
  </si>
  <si>
    <t>別府支援学校石垣原校中学部</t>
    <rPh sb="0" eb="2">
      <t>ベップ</t>
    </rPh>
    <rPh sb="2" eb="4">
      <t>シエン</t>
    </rPh>
    <rPh sb="4" eb="6">
      <t>ガッコウ</t>
    </rPh>
    <rPh sb="6" eb="8">
      <t>イシガキ</t>
    </rPh>
    <rPh sb="8" eb="9">
      <t>ハラ</t>
    </rPh>
    <rPh sb="9" eb="10">
      <t>コウ</t>
    </rPh>
    <rPh sb="10" eb="11">
      <t>チュウ</t>
    </rPh>
    <rPh sb="11" eb="12">
      <t>ショウガク</t>
    </rPh>
    <rPh sb="12" eb="13">
      <t>ブ</t>
    </rPh>
    <phoneticPr fontId="2"/>
  </si>
  <si>
    <t>別府支援学校石垣原校小学部</t>
    <phoneticPr fontId="4"/>
  </si>
  <si>
    <t>－</t>
    <phoneticPr fontId="2"/>
  </si>
  <si>
    <t>小 学 校 費　　（千円）</t>
  </si>
  <si>
    <t>中 学 校 費　　（千円）</t>
  </si>
  <si>
    <t>高 等 学 校 費　　（千円）</t>
  </si>
  <si>
    <t>児童数</t>
    <rPh sb="0" eb="2">
      <t>ジドウ</t>
    </rPh>
    <rPh sb="2" eb="3">
      <t>スウ</t>
    </rPh>
    <phoneticPr fontId="4"/>
  </si>
  <si>
    <t>１学級あたり</t>
    <phoneticPr fontId="4"/>
  </si>
  <si>
    <t>私立</t>
    <phoneticPr fontId="4"/>
  </si>
  <si>
    <t>※ 平成２６年度、境川小学校校舎、鶴見小学校校舎、大平山小学校校舎・体育館、朝日中学校校舎、</t>
    <rPh sb="9" eb="11">
      <t>サカイガワ</t>
    </rPh>
    <rPh sb="11" eb="14">
      <t>ショウガッコウ</t>
    </rPh>
    <rPh sb="14" eb="16">
      <t>コウシャ</t>
    </rPh>
    <rPh sb="17" eb="19">
      <t>ツルミ</t>
    </rPh>
    <rPh sb="34" eb="37">
      <t>タイイクカン</t>
    </rPh>
    <rPh sb="38" eb="40">
      <t>アサヒ</t>
    </rPh>
    <rPh sb="40" eb="43">
      <t>チュウガッコウ</t>
    </rPh>
    <rPh sb="43" eb="45">
      <t>コウシャ</t>
    </rPh>
    <phoneticPr fontId="5"/>
  </si>
  <si>
    <t>３．　　年度別市立幼稚園経費および保育料の推移</t>
    <phoneticPr fontId="2"/>
  </si>
  <si>
    <t>　</t>
    <phoneticPr fontId="2"/>
  </si>
  <si>
    <t>７</t>
    <phoneticPr fontId="2"/>
  </si>
  <si>
    <t>２　　　　　年</t>
    <phoneticPr fontId="4"/>
  </si>
  <si>
    <t>３　　　　　年</t>
    <phoneticPr fontId="2"/>
  </si>
  <si>
    <t>-</t>
    <phoneticPr fontId="2"/>
  </si>
  <si>
    <t>-</t>
    <phoneticPr fontId="4"/>
  </si>
  <si>
    <t>-</t>
    <phoneticPr fontId="4"/>
  </si>
  <si>
    <t>幼保連携型
認定こども園</t>
    <rPh sb="0" eb="1">
      <t>ヨウ</t>
    </rPh>
    <rPh sb="1" eb="2">
      <t>タモツ</t>
    </rPh>
    <rPh sb="2" eb="4">
      <t>レンケイ</t>
    </rPh>
    <rPh sb="4" eb="5">
      <t>カタ</t>
    </rPh>
    <rPh sb="6" eb="8">
      <t>ニンテイ</t>
    </rPh>
    <rPh sb="11" eb="12">
      <t>エン</t>
    </rPh>
    <phoneticPr fontId="6"/>
  </si>
  <si>
    <t>-</t>
    <phoneticPr fontId="2"/>
  </si>
  <si>
    <t>-</t>
    <phoneticPr fontId="4"/>
  </si>
  <si>
    <t>８</t>
    <phoneticPr fontId="2"/>
  </si>
  <si>
    <t>平　成</t>
    <rPh sb="0" eb="1">
      <t>ヒラ</t>
    </rPh>
    <rPh sb="2" eb="3">
      <t>シゲル</t>
    </rPh>
    <phoneticPr fontId="5"/>
  </si>
  <si>
    <t>年</t>
    <rPh sb="0" eb="1">
      <t>ネン</t>
    </rPh>
    <phoneticPr fontId="5"/>
  </si>
  <si>
    <t>１１．　　公　　 民　　 館　　 設　　 置　　 数</t>
    <phoneticPr fontId="2"/>
  </si>
  <si>
    <t>※町内公民館…公民館活動報告書を提出した自治会数</t>
    <phoneticPr fontId="2"/>
  </si>
  <si>
    <t>資料 … 社会教育課</t>
    <rPh sb="5" eb="7">
      <t>シャカイ</t>
    </rPh>
    <rPh sb="7" eb="9">
      <t>キョウイク</t>
    </rPh>
    <phoneticPr fontId="2"/>
  </si>
  <si>
    <t>１２．　　主 要 社 会 教 育 施 設 の 利 用 状 況</t>
    <phoneticPr fontId="2"/>
  </si>
  <si>
    <t>１３．　　図　　書　　館　　の　　利　　用　　状　　況</t>
    <phoneticPr fontId="2"/>
  </si>
  <si>
    <t>山の手</t>
    <rPh sb="0" eb="1">
      <t>ヤマ</t>
    </rPh>
    <rPh sb="2" eb="3">
      <t>テ</t>
    </rPh>
    <phoneticPr fontId="2"/>
  </si>
  <si>
    <t>別府中央</t>
    <rPh sb="0" eb="2">
      <t>ベップ</t>
    </rPh>
    <rPh sb="2" eb="4">
      <t>チュウオウ</t>
    </rPh>
    <phoneticPr fontId="2"/>
  </si>
  <si>
    <t>※平成２９年度より様式変更</t>
    <rPh sb="1" eb="3">
      <t>ヘイセイ</t>
    </rPh>
    <rPh sb="5" eb="7">
      <t>ネンド</t>
    </rPh>
    <rPh sb="9" eb="11">
      <t>ヨウシキ</t>
    </rPh>
    <rPh sb="11" eb="13">
      <t>ヘンコウ</t>
    </rPh>
    <phoneticPr fontId="2"/>
  </si>
  <si>
    <t>学級数-特別支援学級数</t>
    <rPh sb="0" eb="2">
      <t>ガッキュウ</t>
    </rPh>
    <rPh sb="2" eb="3">
      <t>スウ</t>
    </rPh>
    <rPh sb="4" eb="6">
      <t>トクベツ</t>
    </rPh>
    <rPh sb="6" eb="8">
      <t>シエン</t>
    </rPh>
    <rPh sb="8" eb="10">
      <t>ガッキュウ</t>
    </rPh>
    <rPh sb="10" eb="11">
      <t>スウ</t>
    </rPh>
    <phoneticPr fontId="2"/>
  </si>
  <si>
    <t>※平成27年度より幼保連携型認定こども園が創設された</t>
    <rPh sb="1" eb="3">
      <t>ヘイセイ</t>
    </rPh>
    <rPh sb="5" eb="7">
      <t>ネンド</t>
    </rPh>
    <rPh sb="9" eb="10">
      <t>ヨウ</t>
    </rPh>
    <rPh sb="10" eb="11">
      <t>ホ</t>
    </rPh>
    <rPh sb="11" eb="13">
      <t>レンケイ</t>
    </rPh>
    <rPh sb="13" eb="14">
      <t>ガタ</t>
    </rPh>
    <rPh sb="14" eb="16">
      <t>ニンテイ</t>
    </rPh>
    <rPh sb="19" eb="20">
      <t>エン</t>
    </rPh>
    <rPh sb="21" eb="23">
      <t>ソウセツ</t>
    </rPh>
    <phoneticPr fontId="2"/>
  </si>
  <si>
    <t>※平成28年度より特別支援学校を含む数字に訂正しています</t>
    <rPh sb="1" eb="3">
      <t>ヘイセイ</t>
    </rPh>
    <rPh sb="5" eb="7">
      <t>ネンド</t>
    </rPh>
    <rPh sb="9" eb="11">
      <t>トクベツ</t>
    </rPh>
    <rPh sb="11" eb="13">
      <t>シエン</t>
    </rPh>
    <rPh sb="13" eb="15">
      <t>ガッコウ</t>
    </rPh>
    <rPh sb="16" eb="17">
      <t>フク</t>
    </rPh>
    <rPh sb="18" eb="20">
      <t>スウジ</t>
    </rPh>
    <rPh sb="21" eb="23">
      <t>テイセイ</t>
    </rPh>
    <phoneticPr fontId="2"/>
  </si>
  <si>
    <t>※ 勤労学生を含むため就職者の計と一致しない</t>
    <rPh sb="2" eb="4">
      <t>キンロウ</t>
    </rPh>
    <rPh sb="4" eb="6">
      <t>ガクセイ</t>
    </rPh>
    <rPh sb="7" eb="8">
      <t>フク</t>
    </rPh>
    <rPh sb="11" eb="13">
      <t>シュウショク</t>
    </rPh>
    <rPh sb="13" eb="14">
      <t>シャ</t>
    </rPh>
    <rPh sb="15" eb="16">
      <t>ケイ</t>
    </rPh>
    <rPh sb="17" eb="19">
      <t>イッチ</t>
    </rPh>
    <phoneticPr fontId="2"/>
  </si>
  <si>
    <t>－</t>
    <phoneticPr fontId="5"/>
  </si>
  <si>
    <t>２７</t>
    <phoneticPr fontId="5"/>
  </si>
  <si>
    <t>２８</t>
    <phoneticPr fontId="5"/>
  </si>
  <si>
    <t>２９</t>
    <phoneticPr fontId="5"/>
  </si>
  <si>
    <t>９</t>
    <phoneticPr fontId="2"/>
  </si>
  <si>
    <t xml:space="preserve"> 　 青山中学校校舎において耐震改修工事実施</t>
    <rPh sb="3" eb="5">
      <t>アオヤマ</t>
    </rPh>
    <rPh sb="5" eb="6">
      <t>チュウ</t>
    </rPh>
    <rPh sb="6" eb="8">
      <t>ガッコウ</t>
    </rPh>
    <rPh sb="8" eb="10">
      <t>コウシャ</t>
    </rPh>
    <rPh sb="14" eb="16">
      <t>タイシン</t>
    </rPh>
    <rPh sb="16" eb="18">
      <t>カイシュウ</t>
    </rPh>
    <rPh sb="18" eb="20">
      <t>コウジ</t>
    </rPh>
    <rPh sb="20" eb="22">
      <t>ジッシ</t>
    </rPh>
    <phoneticPr fontId="5"/>
  </si>
  <si>
    <t xml:space="preserve">     したため平成２８年度から数値無し</t>
    <phoneticPr fontId="2"/>
  </si>
  <si>
    <t>２</t>
    <phoneticPr fontId="10"/>
  </si>
  <si>
    <t>７</t>
    <phoneticPr fontId="10"/>
  </si>
  <si>
    <t>２７</t>
    <phoneticPr fontId="2"/>
  </si>
  <si>
    <t>平 成 ２６ 年度</t>
  </si>
  <si>
    <t>平 成 ２７ 年度</t>
  </si>
  <si>
    <t>平 成 ２８ 年度</t>
  </si>
  <si>
    <t>平 成 ２９ 年度</t>
    <rPh sb="8" eb="9">
      <t>ド</t>
    </rPh>
    <phoneticPr fontId="6"/>
  </si>
  <si>
    <t>大学院（専攻科）</t>
    <rPh sb="0" eb="3">
      <t>ダイガクイン</t>
    </rPh>
    <rPh sb="4" eb="5">
      <t>アツシ</t>
    </rPh>
    <rPh sb="5" eb="6">
      <t>オサム</t>
    </rPh>
    <rPh sb="6" eb="7">
      <t>カ</t>
    </rPh>
    <phoneticPr fontId="2"/>
  </si>
  <si>
    <t>※大分県高校改革推進計画により、別府青山高校、別府羽室台高校、別府商業高校を統合した新設校を設置</t>
    <rPh sb="1" eb="4">
      <t>オオイタケン</t>
    </rPh>
    <rPh sb="4" eb="6">
      <t>コウコウ</t>
    </rPh>
    <rPh sb="6" eb="8">
      <t>カイカク</t>
    </rPh>
    <rPh sb="8" eb="10">
      <t>スイシン</t>
    </rPh>
    <rPh sb="10" eb="12">
      <t>ケイカク</t>
    </rPh>
    <rPh sb="16" eb="18">
      <t>ベップ</t>
    </rPh>
    <rPh sb="18" eb="20">
      <t>アオヤマ</t>
    </rPh>
    <rPh sb="20" eb="22">
      <t>コウコウ</t>
    </rPh>
    <rPh sb="23" eb="25">
      <t>ベップ</t>
    </rPh>
    <rPh sb="25" eb="26">
      <t>ハネ</t>
    </rPh>
    <rPh sb="26" eb="27">
      <t>シツ</t>
    </rPh>
    <rPh sb="27" eb="28">
      <t>ダイ</t>
    </rPh>
    <rPh sb="28" eb="30">
      <t>コウコウ</t>
    </rPh>
    <rPh sb="31" eb="33">
      <t>ベップ</t>
    </rPh>
    <rPh sb="33" eb="35">
      <t>ショウギョウ</t>
    </rPh>
    <rPh sb="35" eb="37">
      <t>コウコウ</t>
    </rPh>
    <rPh sb="38" eb="40">
      <t>トウゴウ</t>
    </rPh>
    <rPh sb="42" eb="45">
      <t>シンセツコウ</t>
    </rPh>
    <rPh sb="46" eb="48">
      <t>セッチ</t>
    </rPh>
    <phoneticPr fontId="5"/>
  </si>
  <si>
    <t>２</t>
  </si>
  <si>
    <t>７</t>
  </si>
  <si>
    <t>８</t>
  </si>
  <si>
    <t>９</t>
    <phoneticPr fontId="4"/>
  </si>
  <si>
    <t>資料 … 大分県ホームページ</t>
    <rPh sb="5" eb="8">
      <t>オオイタケン</t>
    </rPh>
    <phoneticPr fontId="4"/>
  </si>
  <si>
    <t>各年５月１日現在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</si>
  <si>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各年５月１日現在</t>
    <rPh sb="0" eb="2">
      <t>カクネン</t>
    </rPh>
    <rPh sb="3" eb="4">
      <t>ガツ</t>
    </rPh>
    <rPh sb="5" eb="6">
      <t>ニチ</t>
    </rPh>
    <rPh sb="6" eb="8">
      <t>ゲンザイ</t>
    </rPh>
    <phoneticPr fontId="4"/>
  </si>
  <si>
    <t>各年5月1日現在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</si>
  <si>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※平成26年度中学校の生徒数を訂正しています</t>
    <rPh sb="1" eb="3">
      <t>ヘイセイ</t>
    </rPh>
    <rPh sb="5" eb="7">
      <t>ネンド</t>
    </rPh>
    <rPh sb="7" eb="10">
      <t>チュウガッコウ</t>
    </rPh>
    <rPh sb="11" eb="14">
      <t>セイトスウ</t>
    </rPh>
    <rPh sb="15" eb="17">
      <t>テイセイ</t>
    </rPh>
    <phoneticPr fontId="2"/>
  </si>
  <si>
    <t>資料 … 大分県ホームページ「学校基本調査、大分県学校要覧」、明豊中学校</t>
    <rPh sb="5" eb="8">
      <t>オオイタケン</t>
    </rPh>
    <rPh sb="31" eb="32">
      <t>アカ</t>
    </rPh>
    <rPh sb="32" eb="33">
      <t>ユタ</t>
    </rPh>
    <rPh sb="33" eb="36">
      <t>チュウガッコウ</t>
    </rPh>
    <phoneticPr fontId="4"/>
  </si>
  <si>
    <t>資料・・・大分県ホームページ</t>
    <rPh sb="0" eb="2">
      <t>シリョウ</t>
    </rPh>
    <rPh sb="5" eb="8">
      <t>オオイタケン</t>
    </rPh>
    <phoneticPr fontId="2"/>
  </si>
  <si>
    <t>「学校基本調査、学校要覧、大分県統計年鑑」</t>
    <rPh sb="1" eb="3">
      <t>ガッコウ</t>
    </rPh>
    <rPh sb="3" eb="5">
      <t>キホン</t>
    </rPh>
    <rPh sb="5" eb="7">
      <t>チョウサ</t>
    </rPh>
    <rPh sb="8" eb="10">
      <t>ガッコウ</t>
    </rPh>
    <rPh sb="10" eb="12">
      <t>ヨウラン</t>
    </rPh>
    <rPh sb="13" eb="16">
      <t>オオイタケン</t>
    </rPh>
    <rPh sb="16" eb="18">
      <t>トウケイ</t>
    </rPh>
    <rPh sb="18" eb="20">
      <t>ネンカン</t>
    </rPh>
    <phoneticPr fontId="2"/>
  </si>
  <si>
    <t>年　　　度</t>
    <phoneticPr fontId="2"/>
  </si>
  <si>
    <t xml:space="preserve"> 年</t>
    <rPh sb="1" eb="2">
      <t>ネン</t>
    </rPh>
    <phoneticPr fontId="5"/>
  </si>
  <si>
    <t>全　　学　　年</t>
    <phoneticPr fontId="2"/>
  </si>
  <si>
    <t>特別支援
学級数</t>
    <rPh sb="0" eb="2">
      <t>トクベツ</t>
    </rPh>
    <rPh sb="2" eb="4">
      <t>シエン</t>
    </rPh>
    <rPh sb="5" eb="7">
      <t>ガッキュウ</t>
    </rPh>
    <rPh sb="7" eb="8">
      <t>カズ</t>
    </rPh>
    <phoneticPr fontId="2"/>
  </si>
  <si>
    <t>（単位：人）</t>
    <rPh sb="1" eb="3">
      <t>タンイ</t>
    </rPh>
    <rPh sb="4" eb="5">
      <t>ヒト</t>
    </rPh>
    <phoneticPr fontId="2"/>
  </si>
  <si>
    <t>（単位：人）</t>
    <rPh sb="1" eb="3">
      <t>タンイ</t>
    </rPh>
    <rPh sb="4" eb="5">
      <t>ニン</t>
    </rPh>
    <phoneticPr fontId="4"/>
  </si>
  <si>
    <t>中　　　学　　　校　　　名</t>
    <rPh sb="0" eb="1">
      <t>チュウ</t>
    </rPh>
    <rPh sb="4" eb="5">
      <t>ガク</t>
    </rPh>
    <rPh sb="8" eb="9">
      <t>コウ</t>
    </rPh>
    <rPh sb="12" eb="13">
      <t>メイ</t>
    </rPh>
    <phoneticPr fontId="2"/>
  </si>
  <si>
    <t xml:space="preserve"> 年</t>
    <rPh sb="1" eb="2">
      <t>ネン</t>
    </rPh>
    <phoneticPr fontId="4"/>
  </si>
  <si>
    <t>平　成</t>
    <phoneticPr fontId="2"/>
  </si>
  <si>
    <t>資料…大分県ホームページ「大分県統計年鑑」</t>
    <phoneticPr fontId="2"/>
  </si>
  <si>
    <t>第　一　次　産　業</t>
    <rPh sb="0" eb="1">
      <t>ダイ</t>
    </rPh>
    <rPh sb="2" eb="3">
      <t>イチ</t>
    </rPh>
    <rPh sb="4" eb="5">
      <t>ツギ</t>
    </rPh>
    <rPh sb="6" eb="7">
      <t>サン</t>
    </rPh>
    <rPh sb="8" eb="9">
      <t>ギョウ</t>
    </rPh>
    <phoneticPr fontId="2"/>
  </si>
  <si>
    <t>第　二　次　産　業</t>
    <rPh sb="0" eb="1">
      <t>ダイ</t>
    </rPh>
    <rPh sb="2" eb="3">
      <t>ニ</t>
    </rPh>
    <rPh sb="4" eb="5">
      <t>ツギ</t>
    </rPh>
    <rPh sb="6" eb="7">
      <t>サン</t>
    </rPh>
    <rPh sb="8" eb="9">
      <t>ギョウ</t>
    </rPh>
    <phoneticPr fontId="2"/>
  </si>
  <si>
    <t>第　三　次　産　業</t>
    <rPh sb="0" eb="1">
      <t>ダイ</t>
    </rPh>
    <rPh sb="2" eb="3">
      <t>サン</t>
    </rPh>
    <rPh sb="4" eb="5">
      <t>ツギ</t>
    </rPh>
    <rPh sb="6" eb="7">
      <t>サン</t>
    </rPh>
    <rPh sb="8" eb="9">
      <t>ギョウ</t>
    </rPh>
    <phoneticPr fontId="2"/>
  </si>
  <si>
    <t>２７</t>
    <phoneticPr fontId="10"/>
  </si>
  <si>
    <t>平　　成</t>
    <phoneticPr fontId="2"/>
  </si>
  <si>
    <t>平成</t>
    <rPh sb="0" eb="2">
      <t>ヘイセイ</t>
    </rPh>
    <phoneticPr fontId="2"/>
  </si>
  <si>
    <t>298　</t>
    <phoneticPr fontId="2"/>
  </si>
  <si>
    <t>300　</t>
    <phoneticPr fontId="2"/>
  </si>
  <si>
    <t>（単位 ： 人）</t>
    <phoneticPr fontId="2"/>
  </si>
  <si>
    <t>10　</t>
    <phoneticPr fontId="2"/>
  </si>
  <si>
    <t>11　</t>
    <phoneticPr fontId="2"/>
  </si>
  <si>
    <t xml:space="preserve">10 </t>
    <phoneticPr fontId="2"/>
  </si>
  <si>
    <t xml:space="preserve"> 別府支援学校石垣原校中学部</t>
    <rPh sb="1" eb="3">
      <t>ベップ</t>
    </rPh>
    <rPh sb="3" eb="5">
      <t>シエン</t>
    </rPh>
    <rPh sb="5" eb="7">
      <t>ガッコウ</t>
    </rPh>
    <rPh sb="7" eb="9">
      <t>イシガキ</t>
    </rPh>
    <rPh sb="9" eb="10">
      <t>ハラ</t>
    </rPh>
    <rPh sb="10" eb="11">
      <t>コウ</t>
    </rPh>
    <rPh sb="11" eb="12">
      <t>チュウ</t>
    </rPh>
    <rPh sb="12" eb="13">
      <t>ショウガク</t>
    </rPh>
    <rPh sb="13" eb="14">
      <t>ブ</t>
    </rPh>
    <phoneticPr fontId="2"/>
  </si>
  <si>
    <t>１学級あたり
生　 徒　 数</t>
    <rPh sb="1" eb="3">
      <t>ガッキュウ</t>
    </rPh>
    <rPh sb="7" eb="8">
      <t>ナマ</t>
    </rPh>
    <rPh sb="10" eb="11">
      <t>ト</t>
    </rPh>
    <rPh sb="13" eb="14">
      <t>スウ</t>
    </rPh>
    <phoneticPr fontId="2"/>
  </si>
  <si>
    <t>２６</t>
    <phoneticPr fontId="5"/>
  </si>
  <si>
    <t>－</t>
    <phoneticPr fontId="5"/>
  </si>
  <si>
    <t>３０</t>
    <phoneticPr fontId="5"/>
  </si>
  <si>
    <t>２</t>
    <phoneticPr fontId="5"/>
  </si>
  <si>
    <t>２</t>
    <phoneticPr fontId="5"/>
  </si>
  <si>
    <t>３</t>
    <phoneticPr fontId="5"/>
  </si>
  <si>
    <t>０</t>
    <phoneticPr fontId="2"/>
  </si>
  <si>
    <t>８</t>
    <phoneticPr fontId="2"/>
  </si>
  <si>
    <t>２</t>
    <phoneticPr fontId="10"/>
  </si>
  <si>
    <t>２</t>
    <phoneticPr fontId="10"/>
  </si>
  <si>
    <t>３</t>
    <phoneticPr fontId="2"/>
  </si>
  <si>
    <t>－</t>
    <phoneticPr fontId="2"/>
  </si>
  <si>
    <t>２８</t>
    <phoneticPr fontId="2"/>
  </si>
  <si>
    <t>２９</t>
    <phoneticPr fontId="2"/>
  </si>
  <si>
    <t>３０</t>
    <phoneticPr fontId="2"/>
  </si>
  <si>
    <t>２８</t>
    <phoneticPr fontId="10"/>
  </si>
  <si>
    <t>２９</t>
    <phoneticPr fontId="10"/>
  </si>
  <si>
    <t>２８</t>
    <phoneticPr fontId="2"/>
  </si>
  <si>
    <t>297　</t>
    <phoneticPr fontId="2"/>
  </si>
  <si>
    <t>３０</t>
    <phoneticPr fontId="2"/>
  </si>
  <si>
    <t>299</t>
    <phoneticPr fontId="2"/>
  </si>
  <si>
    <t>平 成 ３０ 年度</t>
    <rPh sb="8" eb="9">
      <t>ド</t>
    </rPh>
    <phoneticPr fontId="6"/>
  </si>
  <si>
    <t>－</t>
    <phoneticPr fontId="2"/>
  </si>
  <si>
    <t>３</t>
    <phoneticPr fontId="4"/>
  </si>
  <si>
    <t>０</t>
    <phoneticPr fontId="4"/>
  </si>
  <si>
    <t>-</t>
  </si>
  <si>
    <t>３</t>
    <phoneticPr fontId="4"/>
  </si>
  <si>
    <t>０</t>
    <phoneticPr fontId="4"/>
  </si>
  <si>
    <t>０</t>
    <phoneticPr fontId="4"/>
  </si>
  <si>
    <t>3</t>
    <phoneticPr fontId="2"/>
  </si>
  <si>
    <t>０</t>
    <phoneticPr fontId="2"/>
  </si>
  <si>
    <t>３</t>
    <phoneticPr fontId="2"/>
  </si>
  <si>
    <t>０</t>
    <phoneticPr fontId="2"/>
  </si>
  <si>
    <t>3</t>
    <phoneticPr fontId="2"/>
  </si>
  <si>
    <t>－</t>
    <phoneticPr fontId="2"/>
  </si>
  <si>
    <t>特　別　支　援
　学　級　数</t>
    <rPh sb="0" eb="1">
      <t>トク</t>
    </rPh>
    <rPh sb="2" eb="3">
      <t>ベツ</t>
    </rPh>
    <rPh sb="4" eb="5">
      <t>シ</t>
    </rPh>
    <rPh sb="6" eb="7">
      <t>エン</t>
    </rPh>
    <rPh sb="9" eb="10">
      <t>ガク</t>
    </rPh>
    <rPh sb="11" eb="12">
      <t>キュウ</t>
    </rPh>
    <rPh sb="13" eb="14">
      <t>スウ</t>
    </rPh>
    <phoneticPr fontId="2"/>
  </si>
  <si>
    <t>別府溝部学園、明豊高等学校</t>
    <rPh sb="0" eb="2">
      <t>ベップ</t>
    </rPh>
    <rPh sb="2" eb="4">
      <t>ミゾベ</t>
    </rPh>
    <rPh sb="4" eb="6">
      <t>ガクエン</t>
    </rPh>
    <rPh sb="7" eb="9">
      <t>メイホウ</t>
    </rPh>
    <rPh sb="9" eb="11">
      <t>コウトウ</t>
    </rPh>
    <rPh sb="11" eb="13">
      <t>ガッコウ</t>
    </rPh>
    <phoneticPr fontId="2"/>
  </si>
  <si>
    <r>
      <t>資料 … 大分県ホームページ</t>
    </r>
    <r>
      <rPr>
        <sz val="11"/>
        <rFont val="ＭＳ Ｐゴシック"/>
        <family val="3"/>
        <charset val="128"/>
      </rPr>
      <t>「学校基本調査」</t>
    </r>
    <rPh sb="0" eb="2">
      <t>シリョウ</t>
    </rPh>
    <rPh sb="5" eb="8">
      <t>オオイタケン</t>
    </rPh>
    <rPh sb="15" eb="17">
      <t>ガッコウ</t>
    </rPh>
    <rPh sb="17" eb="19">
      <t>キホン</t>
    </rPh>
    <rPh sb="19" eb="21">
      <t>チョウサ</t>
    </rPh>
    <phoneticPr fontId="2"/>
  </si>
  <si>
    <r>
      <t>資料…大分県ホームページ</t>
    </r>
    <r>
      <rPr>
        <sz val="11"/>
        <rFont val="ＭＳ Ｐゴシック"/>
        <family val="3"/>
        <charset val="128"/>
      </rPr>
      <t>「学校基本調査」</t>
    </r>
    <rPh sb="0" eb="2">
      <t>シリョウ</t>
    </rPh>
    <rPh sb="3" eb="6">
      <t>オオイタケン</t>
    </rPh>
    <rPh sb="13" eb="15">
      <t>ガッコウ</t>
    </rPh>
    <rPh sb="15" eb="17">
      <t>キホン</t>
    </rPh>
    <rPh sb="17" eb="19">
      <t>チョウサ</t>
    </rPh>
    <phoneticPr fontId="2"/>
  </si>
  <si>
    <r>
      <t>資料 … 大分県ホームページ</t>
    </r>
    <r>
      <rPr>
        <sz val="11"/>
        <rFont val="ＭＳ Ｐゴシック"/>
        <family val="3"/>
        <charset val="128"/>
      </rPr>
      <t>｢学校基本調査」</t>
    </r>
    <rPh sb="0" eb="2">
      <t>シリョウ</t>
    </rPh>
    <rPh sb="5" eb="8">
      <t>オオイタケン</t>
    </rPh>
    <rPh sb="15" eb="17">
      <t>ガッコウ</t>
    </rPh>
    <rPh sb="17" eb="19">
      <t>キホン</t>
    </rPh>
    <rPh sb="19" eb="21">
      <t>チョウサ</t>
    </rPh>
    <phoneticPr fontId="2"/>
  </si>
  <si>
    <t xml:space="preserve"> 特別支援学校</t>
    <rPh sb="1" eb="3">
      <t>トクベツ</t>
    </rPh>
    <rPh sb="3" eb="5">
      <t>シエン</t>
    </rPh>
    <rPh sb="5" eb="7">
      <t>ガッコウ</t>
    </rPh>
    <phoneticPr fontId="4"/>
  </si>
  <si>
    <t>｢学校基本調査、学校要覧」</t>
  </si>
  <si>
    <t>市            　　　　  立</t>
    <rPh sb="0" eb="1">
      <t>シ</t>
    </rPh>
    <rPh sb="19" eb="20">
      <t>リツ</t>
    </rPh>
    <phoneticPr fontId="2"/>
  </si>
  <si>
    <t>市             　　　　  立</t>
    <rPh sb="0" eb="1">
      <t>シ</t>
    </rPh>
    <rPh sb="20" eb="21">
      <t>リツ</t>
    </rPh>
    <phoneticPr fontId="2"/>
  </si>
  <si>
    <t xml:space="preserve"> 市　　　　　　　　　立</t>
    <rPh sb="1" eb="2">
      <t>シ</t>
    </rPh>
    <rPh sb="11" eb="12">
      <t>タチ</t>
    </rPh>
    <phoneticPr fontId="4"/>
  </si>
  <si>
    <t xml:space="preserve"> 市　　　　　　　　　　立</t>
    <rPh sb="1" eb="2">
      <t>シ</t>
    </rPh>
    <rPh sb="12" eb="13">
      <t>タチ</t>
    </rPh>
    <phoneticPr fontId="4"/>
  </si>
  <si>
    <t xml:space="preserve"> 公　　　　　　　　　　　立</t>
    <phoneticPr fontId="2"/>
  </si>
  <si>
    <t xml:space="preserve"> 私　　　　　　　　　　　立</t>
    <phoneticPr fontId="4"/>
  </si>
  <si>
    <t>別府大学</t>
    <rPh sb="0" eb="2">
      <t>ベップ</t>
    </rPh>
    <rPh sb="2" eb="4">
      <t>ダイガク</t>
    </rPh>
    <phoneticPr fontId="2"/>
  </si>
  <si>
    <t>立命館アジア</t>
    <rPh sb="0" eb="3">
      <t>リツメイカン</t>
    </rPh>
    <phoneticPr fontId="2"/>
  </si>
  <si>
    <t>別府大学短期</t>
    <rPh sb="0" eb="2">
      <t>ベップ</t>
    </rPh>
    <rPh sb="2" eb="4">
      <t>ダイガク</t>
    </rPh>
    <rPh sb="4" eb="6">
      <t>タンキ</t>
    </rPh>
    <phoneticPr fontId="2"/>
  </si>
  <si>
    <t>溝部学園短期</t>
    <rPh sb="0" eb="4">
      <t>ミゾベガクエン</t>
    </rPh>
    <rPh sb="4" eb="6">
      <t>タンキ</t>
    </rPh>
    <phoneticPr fontId="2"/>
  </si>
  <si>
    <t>平成28年</t>
    <rPh sb="0" eb="2">
      <t>ヘイセイ</t>
    </rPh>
    <rPh sb="4" eb="5">
      <t>ネン</t>
    </rPh>
    <phoneticPr fontId="2"/>
  </si>
  <si>
    <t>学校名</t>
    <rPh sb="0" eb="3">
      <t>ガッコウメイ</t>
    </rPh>
    <phoneticPr fontId="2"/>
  </si>
  <si>
    <t>各年5月1日現在</t>
    <rPh sb="0" eb="2">
      <t>カクネン</t>
    </rPh>
    <rPh sb="3" eb="4">
      <t>ガツ</t>
    </rPh>
    <rPh sb="4" eb="6">
      <t>イチニチ</t>
    </rPh>
    <rPh sb="6" eb="8">
      <t>ゲンザイ</t>
    </rPh>
    <phoneticPr fontId="2"/>
  </si>
  <si>
    <t>資料…大分県ホームページ「大分県統計年鑑」</t>
  </si>
  <si>
    <t>６．　　　高　　等　　学　　校　　の　　概　　要　　（　通　　信　　制　　を　　除　　く　）</t>
    <rPh sb="5" eb="6">
      <t>コウ</t>
    </rPh>
    <rPh sb="8" eb="9">
      <t>トウ</t>
    </rPh>
    <rPh sb="11" eb="12">
      <t>ガク</t>
    </rPh>
    <rPh sb="14" eb="15">
      <t>コウ</t>
    </rPh>
    <rPh sb="20" eb="21">
      <t>ガイ</t>
    </rPh>
    <rPh sb="23" eb="24">
      <t>ヨウ</t>
    </rPh>
    <rPh sb="28" eb="29">
      <t>ツウ</t>
    </rPh>
    <rPh sb="31" eb="32">
      <t>シン</t>
    </rPh>
    <rPh sb="34" eb="35">
      <t>セイ</t>
    </rPh>
    <rPh sb="40" eb="41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</si>
</sst>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 &quot;#,##0"/>
    <numFmt numFmtId="177" formatCode="#,##0.0;&quot;△ &quot;#,##0.0"/>
    <numFmt numFmtId="178" formatCode="#,##0_);\(#,##0\)"/>
    <numFmt numFmtId="179" formatCode="#,##0.0_);\(#,##0.0\)"/>
    <numFmt numFmtId="180" formatCode="0_);[Red]\(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4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/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distributed" vertical="center"/>
    </xf>
    <xf numFmtId="49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distributed" vertical="center"/>
    </xf>
    <xf numFmtId="49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right" vertical="center"/>
    </xf>
    <xf numFmtId="49" fontId="3" fillId="0" borderId="5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distributed" vertical="center"/>
    </xf>
    <xf numFmtId="0" fontId="0" fillId="0" borderId="8" xfId="0" applyFont="1" applyFill="1" applyBorder="1" applyAlignment="1">
      <alignment horizontal="distributed" vertical="center"/>
    </xf>
    <xf numFmtId="0" fontId="13" fillId="0" borderId="8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distributed" vertical="center"/>
    </xf>
    <xf numFmtId="0" fontId="0" fillId="0" borderId="0" xfId="0" applyFont="1"/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/>
    <xf numFmtId="0" fontId="5" fillId="0" borderId="0" xfId="0" applyFont="1" applyFill="1" applyBorder="1" applyAlignment="1">
      <alignment vertical="center"/>
    </xf>
    <xf numFmtId="38" fontId="5" fillId="0" borderId="0" xfId="1" applyFont="1" applyFill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left" vertical="center"/>
    </xf>
    <xf numFmtId="178" fontId="5" fillId="0" borderId="0" xfId="1" applyNumberFormat="1" applyFont="1" applyFill="1" applyBorder="1" applyAlignment="1">
      <alignment horizontal="right" vertical="center"/>
    </xf>
    <xf numFmtId="176" fontId="9" fillId="0" borderId="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176" fontId="5" fillId="0" borderId="8" xfId="0" applyNumberFormat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38" fontId="9" fillId="2" borderId="0" xfId="1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1" xfId="0" applyFont="1" applyFill="1" applyBorder="1" applyAlignment="1">
      <alignment vertical="center"/>
    </xf>
    <xf numFmtId="176" fontId="5" fillId="0" borderId="0" xfId="0" applyNumberFormat="1" applyFont="1" applyFill="1" applyAlignment="1">
      <alignment horizontal="right" vertical="center"/>
    </xf>
    <xf numFmtId="0" fontId="7" fillId="0" borderId="9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distributed" vertical="center"/>
    </xf>
    <xf numFmtId="49" fontId="7" fillId="0" borderId="9" xfId="0" applyNumberFormat="1" applyFont="1" applyFill="1" applyBorder="1" applyAlignment="1">
      <alignment horizontal="left" vertical="center"/>
    </xf>
    <xf numFmtId="0" fontId="0" fillId="0" borderId="0" xfId="0" applyFont="1" applyFill="1" applyBorder="1"/>
    <xf numFmtId="0" fontId="3" fillId="0" borderId="10" xfId="0" applyFont="1" applyFill="1" applyBorder="1" applyAlignment="1">
      <alignment horizontal="distributed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right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49" fontId="3" fillId="0" borderId="10" xfId="0" applyNumberFormat="1" applyFont="1" applyFill="1" applyBorder="1" applyAlignment="1">
      <alignment horizontal="right" vertical="center"/>
    </xf>
    <xf numFmtId="49" fontId="3" fillId="0" borderId="1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 wrapText="1"/>
    </xf>
    <xf numFmtId="0" fontId="0" fillId="0" borderId="0" xfId="0" applyFont="1" applyFill="1" applyAlignment="1">
      <alignment horizontal="right" vertical="top" wrapText="1"/>
    </xf>
    <xf numFmtId="0" fontId="5" fillId="0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left" vertical="center"/>
    </xf>
    <xf numFmtId="176" fontId="5" fillId="2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77" fontId="9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180" fontId="5" fillId="2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3" fillId="0" borderId="12" xfId="0" applyFont="1" applyFill="1" applyBorder="1" applyAlignment="1">
      <alignment vertical="center"/>
    </xf>
    <xf numFmtId="0" fontId="0" fillId="0" borderId="26" xfId="0" applyFont="1" applyFill="1" applyBorder="1" applyAlignment="1">
      <alignment horizontal="center"/>
    </xf>
    <xf numFmtId="0" fontId="3" fillId="0" borderId="9" xfId="0" applyFont="1" applyFill="1" applyBorder="1" applyAlignment="1">
      <alignment vertical="center"/>
    </xf>
    <xf numFmtId="0" fontId="0" fillId="0" borderId="27" xfId="0" applyFont="1" applyFill="1" applyBorder="1" applyAlignment="1">
      <alignment horizontal="center" vertical="top"/>
    </xf>
    <xf numFmtId="38" fontId="5" fillId="2" borderId="0" xfId="1" applyFont="1" applyFill="1" applyBorder="1" applyAlignment="1">
      <alignment horizontal="right" vertical="center"/>
    </xf>
    <xf numFmtId="179" fontId="5" fillId="2" borderId="5" xfId="0" applyNumberFormat="1" applyFont="1" applyFill="1" applyBorder="1" applyAlignment="1">
      <alignment horizontal="right" vertical="center"/>
    </xf>
    <xf numFmtId="179" fontId="5" fillId="0" borderId="5" xfId="0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center" vertical="center"/>
    </xf>
    <xf numFmtId="179" fontId="9" fillId="0" borderId="5" xfId="0" applyNumberFormat="1" applyFont="1" applyFill="1" applyBorder="1" applyAlignment="1">
      <alignment horizontal="right" vertical="center"/>
    </xf>
    <xf numFmtId="0" fontId="13" fillId="0" borderId="0" xfId="0" applyFont="1"/>
    <xf numFmtId="38" fontId="9" fillId="0" borderId="0" xfId="1" applyFont="1" applyFill="1" applyAlignment="1">
      <alignment horizontal="right" vertical="center"/>
    </xf>
    <xf numFmtId="178" fontId="9" fillId="0" borderId="0" xfId="0" applyNumberFormat="1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Border="1" applyAlignment="1">
      <alignment horizontal="center" vertical="center"/>
    </xf>
    <xf numFmtId="179" fontId="9" fillId="2" borderId="5" xfId="0" applyNumberFormat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9" fontId="9" fillId="0" borderId="9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right" vertical="center"/>
    </xf>
    <xf numFmtId="49" fontId="7" fillId="0" borderId="3" xfId="0" applyNumberFormat="1" applyFont="1" applyFill="1" applyBorder="1" applyAlignment="1">
      <alignment horizontal="left" vertical="center"/>
    </xf>
    <xf numFmtId="0" fontId="0" fillId="0" borderId="1" xfId="0" applyFont="1" applyBorder="1"/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 wrapText="1"/>
    </xf>
    <xf numFmtId="0" fontId="7" fillId="0" borderId="0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8" xfId="0" applyFont="1" applyFill="1" applyBorder="1" applyAlignment="1">
      <alignment horizontal="distributed" vertical="center"/>
    </xf>
    <xf numFmtId="178" fontId="15" fillId="0" borderId="0" xfId="0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right" vertical="center"/>
    </xf>
    <xf numFmtId="49" fontId="15" fillId="0" borderId="0" xfId="0" applyNumberFormat="1" applyFont="1" applyFill="1" applyBorder="1" applyAlignment="1">
      <alignment horizontal="right" vertical="center"/>
    </xf>
    <xf numFmtId="49" fontId="15" fillId="0" borderId="0" xfId="0" applyNumberFormat="1" applyFont="1" applyFill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right" vertical="center"/>
    </xf>
    <xf numFmtId="49" fontId="16" fillId="0" borderId="0" xfId="0" applyNumberFormat="1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Alignment="1" applyProtection="1">
      <alignment vertical="center"/>
      <protection locked="0"/>
    </xf>
    <xf numFmtId="49" fontId="5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 indent="1"/>
    </xf>
    <xf numFmtId="0" fontId="3" fillId="0" borderId="5" xfId="0" applyFont="1" applyFill="1" applyBorder="1" applyAlignment="1">
      <alignment horizontal="distributed" vertical="center" indent="1"/>
    </xf>
    <xf numFmtId="176" fontId="9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distributed" vertical="center" indent="1"/>
    </xf>
    <xf numFmtId="0" fontId="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distributed" vertical="center" wrapText="1" indent="1"/>
    </xf>
    <xf numFmtId="0" fontId="7" fillId="0" borderId="3" xfId="0" applyFont="1" applyFill="1" applyBorder="1" applyAlignment="1">
      <alignment horizontal="distributed" vertical="center"/>
    </xf>
    <xf numFmtId="0" fontId="13" fillId="0" borderId="3" xfId="0" applyFont="1" applyFill="1" applyBorder="1" applyAlignment="1">
      <alignment horizontal="distributed"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21" xfId="0" applyFont="1" applyFill="1" applyBorder="1" applyAlignment="1">
      <alignment horizontal="center" vertical="top"/>
    </xf>
    <xf numFmtId="0" fontId="3" fillId="0" borderId="25" xfId="0" applyFont="1" applyFill="1" applyBorder="1" applyAlignment="1">
      <alignment horizontal="center" vertical="top"/>
    </xf>
    <xf numFmtId="0" fontId="0" fillId="0" borderId="1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center" vertical="center"/>
    </xf>
    <xf numFmtId="38" fontId="9" fillId="0" borderId="8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38" fontId="9" fillId="2" borderId="0" xfId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38" fontId="9" fillId="2" borderId="8" xfId="1" applyFont="1" applyFill="1" applyBorder="1" applyAlignment="1">
      <alignment horizontal="right" vertical="center"/>
    </xf>
    <xf numFmtId="38" fontId="5" fillId="2" borderId="0" xfId="1" applyFont="1" applyFill="1" applyBorder="1" applyAlignment="1">
      <alignment horizontal="right" vertical="center"/>
    </xf>
    <xf numFmtId="38" fontId="9" fillId="0" borderId="0" xfId="1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38" fontId="5" fillId="0" borderId="8" xfId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distributed" vertical="center"/>
    </xf>
    <xf numFmtId="0" fontId="7" fillId="2" borderId="0" xfId="0" applyFont="1" applyFill="1" applyBorder="1" applyAlignment="1">
      <alignment horizontal="distributed" vertical="center"/>
    </xf>
    <xf numFmtId="38" fontId="5" fillId="2" borderId="8" xfId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distributed" vertical="center"/>
    </xf>
    <xf numFmtId="38" fontId="5" fillId="0" borderId="2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9" fillId="0" borderId="1" xfId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7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right" vertical="center"/>
    </xf>
    <xf numFmtId="176" fontId="9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distributed" vertical="center" indent="1"/>
    </xf>
    <xf numFmtId="49" fontId="14" fillId="2" borderId="0" xfId="0" applyNumberFormat="1" applyFont="1" applyFill="1" applyBorder="1" applyAlignment="1">
      <alignment horizontal="distributed" vertical="center" indent="1"/>
    </xf>
    <xf numFmtId="0" fontId="3" fillId="2" borderId="0" xfId="0" applyFont="1" applyFill="1" applyBorder="1" applyAlignment="1">
      <alignment horizontal="distributed" vertical="center" indent="1"/>
    </xf>
    <xf numFmtId="0" fontId="3" fillId="0" borderId="1" xfId="0" applyFont="1" applyFill="1" applyBorder="1" applyAlignment="1">
      <alignment horizontal="distributed" vertical="center" indent="1"/>
    </xf>
    <xf numFmtId="0" fontId="3" fillId="0" borderId="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distributed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>
      <alignment horizontal="right" vertical="center"/>
    </xf>
    <xf numFmtId="38" fontId="5" fillId="0" borderId="8" xfId="0" applyNumberFormat="1" applyFont="1" applyFill="1" applyBorder="1" applyAlignment="1">
      <alignment horizontal="right" vertical="center"/>
    </xf>
    <xf numFmtId="176" fontId="9" fillId="2" borderId="8" xfId="0" applyNumberFormat="1" applyFont="1" applyFill="1" applyBorder="1" applyAlignment="1">
      <alignment horizontal="right" vertical="center"/>
    </xf>
    <xf numFmtId="176" fontId="9" fillId="0" borderId="8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distributed" vertical="center" indent="1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 indent="1"/>
    </xf>
    <xf numFmtId="0" fontId="3" fillId="0" borderId="12" xfId="0" applyFont="1" applyFill="1" applyBorder="1" applyAlignment="1">
      <alignment horizontal="distributed" vertical="center" indent="1"/>
    </xf>
    <xf numFmtId="0" fontId="3" fillId="0" borderId="9" xfId="0" applyFont="1" applyFill="1" applyBorder="1" applyAlignment="1">
      <alignment horizontal="distributed" vertical="center" indent="1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3" fillId="0" borderId="21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distributed" vertical="center"/>
      <protection locked="0"/>
    </xf>
    <xf numFmtId="176" fontId="9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30" xfId="0" applyNumberFormat="1" applyFont="1" applyFill="1" applyBorder="1" applyAlignment="1">
      <alignment horizontal="center" vertical="center"/>
    </xf>
    <xf numFmtId="176" fontId="5" fillId="0" borderId="31" xfId="0" applyNumberFormat="1" applyFont="1" applyFill="1" applyBorder="1" applyAlignment="1">
      <alignment horizontal="center" vertical="center"/>
    </xf>
    <xf numFmtId="176" fontId="5" fillId="0" borderId="3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5" fillId="0" borderId="3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38" fontId="5" fillId="0" borderId="8" xfId="2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9" fillId="0" borderId="2" xfId="2" applyFont="1" applyFill="1" applyBorder="1" applyAlignment="1">
      <alignment horizontal="center" vertical="center"/>
    </xf>
    <xf numFmtId="38" fontId="9" fillId="0" borderId="1" xfId="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15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top"/>
    </xf>
    <xf numFmtId="0" fontId="11" fillId="0" borderId="1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38" fontId="9" fillId="0" borderId="0" xfId="2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38" fontId="5" fillId="0" borderId="1" xfId="2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176" fontId="9" fillId="0" borderId="0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38" fontId="9" fillId="0" borderId="8" xfId="2" applyFont="1" applyFill="1" applyBorder="1" applyAlignment="1">
      <alignment horizontal="center" vertical="center"/>
    </xf>
    <xf numFmtId="49" fontId="5" fillId="0" borderId="0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left" vertical="center"/>
    </xf>
    <xf numFmtId="178" fontId="9" fillId="0" borderId="0" xfId="1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176" fontId="5" fillId="0" borderId="0" xfId="0" applyNumberFormat="1" applyFont="1" applyFill="1" applyBorder="1" applyAlignment="1">
      <alignment horizontal="left" vertical="center"/>
    </xf>
    <xf numFmtId="178" fontId="5" fillId="0" borderId="0" xfId="1" applyNumberFormat="1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</xdr:row>
          <xdr:rowOff>57150</xdr:rowOff>
        </xdr:from>
        <xdr:to>
          <xdr:col>22</xdr:col>
          <xdr:colOff>781050</xdr:colOff>
          <xdr:row>27</xdr:row>
          <xdr:rowOff>220666</xdr:rowOff>
        </xdr:to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#REF!" spid="_x0000_s10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150" y="704850"/>
              <a:ext cx="10763250" cy="6411916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7:P39"/>
  <sheetViews>
    <sheetView showGridLines="0" view="pageBreakPreview" zoomScale="60" zoomScaleNormal="100" workbookViewId="0">
      <selection activeCell="S13" sqref="S13:AD13"/>
    </sheetView>
  </sheetViews>
  <sheetFormatPr defaultColWidth="5.625" defaultRowHeight="20.100000000000001" customHeight="1" x14ac:dyDescent="0.15"/>
  <cols>
    <col min="1" max="1" width="4.625" style="12" customWidth="1"/>
    <col min="2" max="16384" width="5.625" style="12"/>
  </cols>
  <sheetData>
    <row r="7" spans="2:16" ht="20.100000000000001" customHeight="1" x14ac:dyDescent="0.15">
      <c r="B7" s="207" t="s">
        <v>1</v>
      </c>
      <c r="C7" s="204"/>
      <c r="D7" s="208" t="s">
        <v>11</v>
      </c>
      <c r="E7" s="209"/>
      <c r="F7" s="209"/>
      <c r="G7" s="209"/>
      <c r="H7" s="209"/>
      <c r="I7" s="209"/>
      <c r="J7" s="209"/>
      <c r="K7" s="209"/>
      <c r="L7" s="209"/>
      <c r="M7" s="209"/>
      <c r="N7" s="153"/>
      <c r="O7" s="153"/>
      <c r="P7" s="153"/>
    </row>
    <row r="8" spans="2:16" ht="20.100000000000001" customHeight="1" x14ac:dyDescent="0.15">
      <c r="B8" s="204"/>
      <c r="C8" s="204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153"/>
      <c r="O8" s="153"/>
      <c r="P8" s="153"/>
    </row>
    <row r="9" spans="2:16" ht="20.100000000000001" customHeight="1" x14ac:dyDescent="0.15">
      <c r="D9" s="154"/>
    </row>
    <row r="10" spans="2:16" ht="20.100000000000001" customHeight="1" x14ac:dyDescent="0.15">
      <c r="D10" s="154"/>
    </row>
    <row r="12" spans="2:16" ht="20.100000000000001" customHeight="1" x14ac:dyDescent="0.15">
      <c r="D12" s="203" t="s">
        <v>135</v>
      </c>
      <c r="E12" s="204"/>
      <c r="F12" s="205" t="s">
        <v>2</v>
      </c>
      <c r="G12" s="206"/>
      <c r="H12" s="206"/>
      <c r="I12" s="206"/>
      <c r="J12" s="206"/>
      <c r="K12" s="206"/>
      <c r="L12" s="206"/>
      <c r="M12" s="153"/>
      <c r="N12" s="153"/>
      <c r="O12" s="153"/>
      <c r="P12" s="153"/>
    </row>
    <row r="13" spans="2:16" ht="20.100000000000001" customHeight="1" x14ac:dyDescent="0.15">
      <c r="D13" s="203" t="s">
        <v>136</v>
      </c>
      <c r="E13" s="204"/>
      <c r="F13" s="205" t="s">
        <v>138</v>
      </c>
      <c r="G13" s="206"/>
      <c r="H13" s="206"/>
      <c r="I13" s="206"/>
      <c r="J13" s="206"/>
      <c r="K13" s="206"/>
      <c r="L13" s="206"/>
      <c r="M13" s="206"/>
      <c r="N13" s="153"/>
      <c r="O13" s="153"/>
      <c r="P13" s="153"/>
    </row>
    <row r="14" spans="2:16" ht="20.100000000000001" customHeight="1" x14ac:dyDescent="0.15">
      <c r="D14" s="203" t="s">
        <v>177</v>
      </c>
      <c r="E14" s="204"/>
      <c r="F14" s="205" t="s">
        <v>139</v>
      </c>
      <c r="G14" s="206"/>
      <c r="H14" s="206"/>
      <c r="I14" s="206"/>
      <c r="J14" s="206"/>
      <c r="K14" s="206"/>
      <c r="L14" s="206"/>
      <c r="M14" s="206"/>
      <c r="N14" s="206"/>
      <c r="O14" s="153"/>
      <c r="P14" s="153"/>
    </row>
    <row r="15" spans="2:16" ht="20.100000000000001" customHeight="1" x14ac:dyDescent="0.15">
      <c r="D15" s="203" t="s">
        <v>178</v>
      </c>
      <c r="E15" s="204"/>
      <c r="F15" s="205" t="s">
        <v>7</v>
      </c>
      <c r="G15" s="206"/>
      <c r="H15" s="206"/>
      <c r="I15" s="206"/>
      <c r="J15" s="153"/>
      <c r="K15" s="153"/>
      <c r="L15" s="153"/>
      <c r="M15" s="153"/>
      <c r="N15" s="153"/>
      <c r="O15" s="153"/>
      <c r="P15" s="153"/>
    </row>
    <row r="16" spans="2:16" ht="20.100000000000001" customHeight="1" x14ac:dyDescent="0.15">
      <c r="D16" s="203" t="s">
        <v>179</v>
      </c>
      <c r="E16" s="204"/>
      <c r="F16" s="205" t="s">
        <v>8</v>
      </c>
      <c r="G16" s="206"/>
      <c r="H16" s="206"/>
      <c r="I16" s="206"/>
      <c r="J16" s="153"/>
      <c r="K16" s="153"/>
      <c r="L16" s="153"/>
      <c r="M16" s="153"/>
      <c r="N16" s="153"/>
      <c r="O16" s="153"/>
      <c r="P16" s="153"/>
    </row>
    <row r="17" spans="4:16" ht="20.100000000000001" customHeight="1" x14ac:dyDescent="0.15">
      <c r="D17" s="203" t="s">
        <v>180</v>
      </c>
      <c r="E17" s="204"/>
      <c r="F17" s="205" t="s">
        <v>111</v>
      </c>
      <c r="G17" s="206"/>
      <c r="H17" s="206"/>
      <c r="I17" s="206"/>
      <c r="J17" s="206"/>
      <c r="K17" s="206"/>
      <c r="L17" s="206"/>
      <c r="M17" s="153"/>
      <c r="N17" s="153"/>
      <c r="O17" s="153"/>
      <c r="P17" s="153"/>
    </row>
    <row r="18" spans="4:16" ht="20.100000000000001" customHeight="1" x14ac:dyDescent="0.15">
      <c r="D18" s="203" t="s">
        <v>181</v>
      </c>
      <c r="E18" s="204"/>
      <c r="F18" s="205" t="s">
        <v>9</v>
      </c>
      <c r="G18" s="206"/>
      <c r="H18" s="206"/>
      <c r="I18" s="206"/>
      <c r="J18" s="153"/>
      <c r="K18" s="153"/>
      <c r="L18" s="153"/>
      <c r="M18" s="153"/>
      <c r="N18" s="153"/>
      <c r="O18" s="153"/>
      <c r="P18" s="153"/>
    </row>
    <row r="19" spans="4:16" ht="20.100000000000001" customHeight="1" x14ac:dyDescent="0.15">
      <c r="D19" s="203" t="s">
        <v>182</v>
      </c>
      <c r="E19" s="204"/>
      <c r="F19" s="205" t="s">
        <v>140</v>
      </c>
      <c r="G19" s="206"/>
      <c r="H19" s="206"/>
      <c r="I19" s="206"/>
      <c r="J19" s="206"/>
      <c r="K19" s="206"/>
      <c r="L19" s="206"/>
      <c r="M19" s="153"/>
      <c r="N19" s="153"/>
      <c r="O19" s="153"/>
      <c r="P19" s="153"/>
    </row>
    <row r="20" spans="4:16" ht="20.100000000000001" customHeight="1" x14ac:dyDescent="0.15">
      <c r="D20" s="203" t="s">
        <v>183</v>
      </c>
      <c r="E20" s="204"/>
      <c r="F20" s="205" t="s">
        <v>3</v>
      </c>
      <c r="G20" s="206"/>
      <c r="H20" s="206"/>
      <c r="I20" s="206"/>
      <c r="J20" s="206"/>
      <c r="K20" s="206"/>
      <c r="L20" s="206"/>
      <c r="M20" s="153"/>
      <c r="N20" s="153"/>
      <c r="O20" s="153"/>
      <c r="P20" s="153"/>
    </row>
    <row r="21" spans="4:16" ht="20.100000000000001" customHeight="1" x14ac:dyDescent="0.15">
      <c r="D21" s="203" t="s">
        <v>184</v>
      </c>
      <c r="E21" s="204"/>
      <c r="F21" s="205" t="s">
        <v>4</v>
      </c>
      <c r="G21" s="206"/>
      <c r="H21" s="206"/>
      <c r="I21" s="206"/>
      <c r="J21" s="206"/>
      <c r="K21" s="206"/>
      <c r="L21" s="153"/>
      <c r="M21" s="153"/>
      <c r="N21" s="153"/>
      <c r="O21" s="153"/>
      <c r="P21" s="153"/>
    </row>
    <row r="22" spans="4:16" ht="20.100000000000001" customHeight="1" x14ac:dyDescent="0.15">
      <c r="D22" s="203" t="s">
        <v>185</v>
      </c>
      <c r="E22" s="204"/>
      <c r="F22" s="205" t="s">
        <v>10</v>
      </c>
      <c r="G22" s="206"/>
      <c r="H22" s="206"/>
      <c r="I22" s="206"/>
      <c r="J22" s="153"/>
      <c r="K22" s="153"/>
      <c r="L22" s="153"/>
      <c r="M22" s="153"/>
      <c r="N22" s="153"/>
      <c r="O22" s="153"/>
    </row>
    <row r="23" spans="4:16" ht="20.100000000000001" customHeight="1" x14ac:dyDescent="0.15">
      <c r="D23" s="203" t="s">
        <v>186</v>
      </c>
      <c r="E23" s="204"/>
      <c r="F23" s="205" t="s">
        <v>5</v>
      </c>
      <c r="G23" s="206"/>
      <c r="H23" s="206"/>
      <c r="I23" s="206"/>
      <c r="J23" s="206"/>
      <c r="K23" s="206"/>
      <c r="L23" s="206"/>
      <c r="M23" s="153"/>
      <c r="N23" s="153"/>
      <c r="O23" s="153"/>
    </row>
    <row r="24" spans="4:16" ht="20.100000000000001" customHeight="1" x14ac:dyDescent="0.15">
      <c r="D24" s="203" t="s">
        <v>187</v>
      </c>
      <c r="E24" s="204"/>
      <c r="F24" s="205" t="s">
        <v>6</v>
      </c>
      <c r="G24" s="206"/>
      <c r="H24" s="206"/>
      <c r="I24" s="206"/>
      <c r="J24" s="206"/>
      <c r="K24" s="153"/>
      <c r="L24" s="153"/>
      <c r="M24" s="153"/>
      <c r="N24" s="153"/>
      <c r="O24" s="153"/>
    </row>
    <row r="25" spans="4:16" ht="20.100000000000001" customHeight="1" x14ac:dyDescent="0.15">
      <c r="D25" s="203"/>
      <c r="E25" s="204"/>
      <c r="F25" s="205"/>
      <c r="G25" s="206"/>
      <c r="H25" s="206"/>
      <c r="I25" s="206"/>
      <c r="J25" s="206"/>
      <c r="K25" s="206"/>
      <c r="L25" s="206"/>
      <c r="M25" s="153"/>
      <c r="N25" s="153"/>
      <c r="O25" s="153"/>
    </row>
    <row r="26" spans="4:16" ht="20.100000000000001" customHeight="1" x14ac:dyDescent="0.15">
      <c r="D26" s="203"/>
      <c r="E26" s="204"/>
      <c r="F26" s="205"/>
      <c r="G26" s="206"/>
      <c r="H26" s="206"/>
      <c r="I26" s="206"/>
      <c r="J26" s="206"/>
      <c r="K26" s="206"/>
      <c r="L26" s="206"/>
      <c r="M26" s="206"/>
      <c r="N26" s="206"/>
      <c r="O26" s="206"/>
    </row>
    <row r="27" spans="4:16" ht="20.100000000000001" customHeight="1" x14ac:dyDescent="0.15">
      <c r="D27" s="203"/>
      <c r="E27" s="204"/>
      <c r="F27" s="205"/>
      <c r="G27" s="206"/>
      <c r="H27" s="206"/>
      <c r="I27" s="206"/>
      <c r="J27" s="206"/>
      <c r="K27" s="206"/>
      <c r="L27" s="206"/>
      <c r="M27" s="206"/>
      <c r="N27" s="206"/>
      <c r="O27" s="206"/>
    </row>
    <row r="28" spans="4:16" ht="20.100000000000001" customHeight="1" x14ac:dyDescent="0.2">
      <c r="D28" s="154"/>
      <c r="G28" s="3"/>
    </row>
    <row r="29" spans="4:16" ht="20.100000000000001" customHeight="1" x14ac:dyDescent="0.2">
      <c r="D29" s="154"/>
      <c r="G29" s="3"/>
    </row>
    <row r="30" spans="4:16" ht="20.100000000000001" customHeight="1" x14ac:dyDescent="0.2">
      <c r="D30" s="154"/>
      <c r="G30" s="3"/>
    </row>
    <row r="31" spans="4:16" ht="20.100000000000001" customHeight="1" x14ac:dyDescent="0.2">
      <c r="D31" s="154"/>
      <c r="G31" s="3"/>
    </row>
    <row r="32" spans="4:16" ht="20.100000000000001" customHeight="1" x14ac:dyDescent="0.2">
      <c r="D32" s="154"/>
      <c r="G32" s="3"/>
    </row>
    <row r="33" spans="4:12" ht="20.100000000000001" customHeight="1" x14ac:dyDescent="0.2">
      <c r="D33" s="154"/>
      <c r="G33" s="3"/>
    </row>
    <row r="34" spans="4:12" ht="20.100000000000001" customHeight="1" x14ac:dyDescent="0.2">
      <c r="D34" s="154"/>
      <c r="G34" s="3"/>
    </row>
    <row r="35" spans="4:12" ht="20.100000000000001" customHeight="1" x14ac:dyDescent="0.15">
      <c r="D35" s="154"/>
    </row>
    <row r="36" spans="4:12" ht="20.100000000000001" customHeight="1" x14ac:dyDescent="0.15">
      <c r="I36" s="155"/>
      <c r="J36" s="155"/>
      <c r="K36" s="155"/>
      <c r="L36" s="155"/>
    </row>
    <row r="37" spans="4:12" ht="20.100000000000001" customHeight="1" x14ac:dyDescent="0.15">
      <c r="I37" s="155"/>
      <c r="J37" s="155"/>
      <c r="K37" s="155"/>
      <c r="L37" s="155"/>
    </row>
    <row r="38" spans="4:12" ht="20.100000000000001" customHeight="1" x14ac:dyDescent="0.15">
      <c r="I38" s="155"/>
      <c r="J38" s="155"/>
      <c r="K38" s="155"/>
      <c r="L38" s="155"/>
    </row>
    <row r="39" spans="4:12" ht="20.100000000000001" customHeight="1" x14ac:dyDescent="0.15">
      <c r="I39" s="155"/>
      <c r="J39" s="155"/>
      <c r="K39" s="155"/>
      <c r="L39" s="155"/>
    </row>
  </sheetData>
  <mergeCells count="34">
    <mergeCell ref="B7:C8"/>
    <mergeCell ref="F12:L12"/>
    <mergeCell ref="F13:M13"/>
    <mergeCell ref="F18:I18"/>
    <mergeCell ref="F14:N14"/>
    <mergeCell ref="D15:E15"/>
    <mergeCell ref="D18:E18"/>
    <mergeCell ref="D12:E12"/>
    <mergeCell ref="D14:E14"/>
    <mergeCell ref="D7:M8"/>
    <mergeCell ref="F15:I15"/>
    <mergeCell ref="F16:I16"/>
    <mergeCell ref="F17:L17"/>
    <mergeCell ref="F20:L20"/>
    <mergeCell ref="D16:E16"/>
    <mergeCell ref="D17:E17"/>
    <mergeCell ref="D13:E13"/>
    <mergeCell ref="D20:E20"/>
    <mergeCell ref="D21:E21"/>
    <mergeCell ref="D27:E27"/>
    <mergeCell ref="D25:E25"/>
    <mergeCell ref="F24:J24"/>
    <mergeCell ref="D19:E19"/>
    <mergeCell ref="F27:O27"/>
    <mergeCell ref="F25:L25"/>
    <mergeCell ref="F21:K21"/>
    <mergeCell ref="D22:E22"/>
    <mergeCell ref="D23:E23"/>
    <mergeCell ref="D26:E26"/>
    <mergeCell ref="F26:O26"/>
    <mergeCell ref="F22:I22"/>
    <mergeCell ref="F23:L23"/>
    <mergeCell ref="D24:E24"/>
    <mergeCell ref="F19:L19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133" orientation="portrait" useFirstPageNumber="1" r:id="rId1"/>
  <headerFooter scaleWithDoc="0" alignWithMargins="0">
    <oddFooter>&amp;C&amp;P</oddFooter>
  </headerFooter>
  <colBreaks count="1" manualBreakCount="1">
    <brk id="14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L56"/>
  <sheetViews>
    <sheetView showGridLines="0" view="pageBreakPreview" topLeftCell="A16" zoomScale="60" zoomScaleNormal="70" workbookViewId="0">
      <selection activeCell="S13" sqref="S13:AD13"/>
    </sheetView>
  </sheetViews>
  <sheetFormatPr defaultColWidth="3.625" defaultRowHeight="20.100000000000001" customHeight="1" x14ac:dyDescent="0.15"/>
  <cols>
    <col min="1" max="1" width="0.125" style="1" customWidth="1"/>
    <col min="2" max="4" width="3.625" style="1"/>
    <col min="5" max="5" width="8.125" style="1" customWidth="1"/>
    <col min="6" max="17" width="3.625" style="1"/>
    <col min="18" max="18" width="3.625" style="1" customWidth="1"/>
    <col min="19" max="25" width="3.625" style="1"/>
    <col min="26" max="26" width="3.875" style="1" customWidth="1"/>
    <col min="27" max="27" width="3.875" style="4" customWidth="1"/>
    <col min="28" max="28" width="4.25" style="5" customWidth="1"/>
    <col min="29" max="29" width="3.125" style="1" customWidth="1"/>
    <col min="30" max="30" width="3.625" style="1" customWidth="1"/>
    <col min="31" max="64" width="3.625" style="38"/>
    <col min="65" max="16384" width="3.625" style="1"/>
  </cols>
  <sheetData>
    <row r="1" spans="1:64" ht="30" customHeight="1" x14ac:dyDescent="0.15">
      <c r="B1" s="219" t="s">
        <v>18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58"/>
    </row>
    <row r="2" spans="1:64" ht="30" customHeight="1" x14ac:dyDescent="0.1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8"/>
    </row>
    <row r="3" spans="1:64" ht="27" customHeight="1" x14ac:dyDescent="0.15">
      <c r="A3" s="231" t="s">
        <v>137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</row>
    <row r="4" spans="1:64" ht="24.75" customHeight="1" thickBot="1" x14ac:dyDescent="0.2">
      <c r="T4" s="235" t="s">
        <v>252</v>
      </c>
      <c r="U4" s="235"/>
      <c r="V4" s="235"/>
      <c r="W4" s="235"/>
      <c r="X4" s="235"/>
      <c r="Y4" s="235"/>
      <c r="Z4" s="235"/>
      <c r="AA4" s="235"/>
      <c r="AB4" s="235"/>
      <c r="AC4" s="235"/>
      <c r="AD4" s="235"/>
    </row>
    <row r="5" spans="1:64" ht="30" customHeight="1" x14ac:dyDescent="0.15">
      <c r="A5" s="220" t="s">
        <v>19</v>
      </c>
      <c r="B5" s="220"/>
      <c r="C5" s="220"/>
      <c r="D5" s="220"/>
      <c r="E5" s="221"/>
      <c r="F5" s="224" t="s">
        <v>241</v>
      </c>
      <c r="G5" s="225"/>
      <c r="H5" s="225"/>
      <c r="I5" s="225"/>
      <c r="J5" s="226"/>
      <c r="K5" s="224" t="s">
        <v>242</v>
      </c>
      <c r="L5" s="225"/>
      <c r="M5" s="225"/>
      <c r="N5" s="225"/>
      <c r="O5" s="225"/>
      <c r="P5" s="224" t="s">
        <v>243</v>
      </c>
      <c r="Q5" s="225"/>
      <c r="R5" s="225"/>
      <c r="S5" s="225"/>
      <c r="T5" s="225"/>
      <c r="U5" s="224" t="s">
        <v>244</v>
      </c>
      <c r="V5" s="225"/>
      <c r="W5" s="225"/>
      <c r="X5" s="225"/>
      <c r="Y5" s="225"/>
      <c r="Z5" s="224" t="s">
        <v>304</v>
      </c>
      <c r="AA5" s="225"/>
      <c r="AB5" s="225"/>
      <c r="AC5" s="225"/>
      <c r="AD5" s="225"/>
      <c r="BH5" s="1"/>
      <c r="BI5" s="1"/>
      <c r="BJ5" s="1"/>
      <c r="BK5" s="1"/>
      <c r="BL5" s="1"/>
    </row>
    <row r="6" spans="1:64" ht="30" customHeight="1" x14ac:dyDescent="0.15">
      <c r="A6" s="222"/>
      <c r="B6" s="222"/>
      <c r="C6" s="222"/>
      <c r="D6" s="222"/>
      <c r="E6" s="223"/>
      <c r="F6" s="227" t="s">
        <v>20</v>
      </c>
      <c r="G6" s="229"/>
      <c r="H6" s="227" t="s">
        <v>21</v>
      </c>
      <c r="I6" s="228"/>
      <c r="J6" s="229"/>
      <c r="K6" s="230" t="s">
        <v>20</v>
      </c>
      <c r="L6" s="230"/>
      <c r="M6" s="230" t="s">
        <v>21</v>
      </c>
      <c r="N6" s="230"/>
      <c r="O6" s="227"/>
      <c r="P6" s="230" t="s">
        <v>20</v>
      </c>
      <c r="Q6" s="230"/>
      <c r="R6" s="230" t="s">
        <v>21</v>
      </c>
      <c r="S6" s="230"/>
      <c r="T6" s="227"/>
      <c r="U6" s="230" t="s">
        <v>20</v>
      </c>
      <c r="V6" s="230"/>
      <c r="W6" s="230" t="s">
        <v>21</v>
      </c>
      <c r="X6" s="230"/>
      <c r="Y6" s="227"/>
      <c r="Z6" s="230" t="s">
        <v>20</v>
      </c>
      <c r="AA6" s="230"/>
      <c r="AB6" s="230" t="s">
        <v>21</v>
      </c>
      <c r="AC6" s="230"/>
      <c r="AD6" s="227"/>
      <c r="BH6" s="1"/>
      <c r="BI6" s="1"/>
      <c r="BJ6" s="1"/>
      <c r="BK6" s="1"/>
      <c r="BL6" s="1"/>
    </row>
    <row r="7" spans="1:64" ht="30" customHeight="1" x14ac:dyDescent="0.15">
      <c r="B7" s="56"/>
      <c r="C7" s="56"/>
      <c r="D7" s="56"/>
      <c r="E7" s="6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38"/>
      <c r="AA7" s="38"/>
      <c r="AB7" s="38"/>
      <c r="AC7" s="38"/>
      <c r="AD7" s="38"/>
      <c r="BH7" s="1"/>
      <c r="BI7" s="1"/>
      <c r="BJ7" s="1"/>
      <c r="BK7" s="1"/>
      <c r="BL7" s="1"/>
    </row>
    <row r="8" spans="1:64" s="7" customFormat="1" ht="30" customHeight="1" x14ac:dyDescent="0.15">
      <c r="A8" s="232" t="s">
        <v>161</v>
      </c>
      <c r="B8" s="232"/>
      <c r="C8" s="232"/>
      <c r="D8" s="232"/>
      <c r="E8" s="233"/>
      <c r="F8" s="212">
        <v>62</v>
      </c>
      <c r="G8" s="212"/>
      <c r="H8" s="212">
        <f>H10+H16+H20+H24+H28</f>
        <v>21280</v>
      </c>
      <c r="I8" s="212"/>
      <c r="J8" s="212"/>
      <c r="K8" s="212">
        <v>63</v>
      </c>
      <c r="L8" s="212"/>
      <c r="M8" s="212">
        <f>M10+M16+M20+M24+M28+M14</f>
        <v>21295</v>
      </c>
      <c r="N8" s="212"/>
      <c r="O8" s="212"/>
      <c r="P8" s="212">
        <v>61</v>
      </c>
      <c r="Q8" s="212"/>
      <c r="R8" s="212">
        <f>R10+R14+R16+R20+R24+R28</f>
        <v>21280</v>
      </c>
      <c r="S8" s="212"/>
      <c r="T8" s="212"/>
      <c r="U8" s="212">
        <f>SUM(U10+U14+U16+U20+U24+U28)</f>
        <v>58</v>
      </c>
      <c r="V8" s="212"/>
      <c r="W8" s="212">
        <f>SUM(W10+W14+W16+W20+W24+W28)</f>
        <v>20968</v>
      </c>
      <c r="X8" s="212"/>
      <c r="Y8" s="234"/>
      <c r="Z8" s="212">
        <f>Z10+Z14+Z16+Z20+Z24+Z28</f>
        <v>60</v>
      </c>
      <c r="AA8" s="212"/>
      <c r="AB8" s="212">
        <f>AB10+AB14+AB16+AB20+AB24+AB28</f>
        <v>21112</v>
      </c>
      <c r="AC8" s="212"/>
      <c r="AD8" s="234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</row>
    <row r="9" spans="1:64" ht="30" customHeight="1" x14ac:dyDescent="0.15">
      <c r="B9" s="56"/>
      <c r="C9" s="56"/>
      <c r="D9" s="56"/>
      <c r="E9" s="6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38"/>
      <c r="AA9" s="38"/>
      <c r="AB9" s="38"/>
      <c r="AC9" s="38"/>
      <c r="AD9" s="38"/>
      <c r="BH9" s="1"/>
      <c r="BI9" s="1"/>
      <c r="BJ9" s="1"/>
      <c r="BK9" s="1"/>
      <c r="BL9" s="1"/>
    </row>
    <row r="10" spans="1:64" s="7" customFormat="1" ht="30" customHeight="1" x14ac:dyDescent="0.15">
      <c r="B10" s="216" t="s">
        <v>134</v>
      </c>
      <c r="C10" s="216"/>
      <c r="D10" s="216"/>
      <c r="E10" s="217"/>
      <c r="F10" s="212">
        <v>22</v>
      </c>
      <c r="G10" s="212"/>
      <c r="H10" s="212">
        <f>SUM(H11:J12)</f>
        <v>1267</v>
      </c>
      <c r="I10" s="212"/>
      <c r="J10" s="212"/>
      <c r="K10" s="212">
        <v>21</v>
      </c>
      <c r="L10" s="212"/>
      <c r="M10" s="212">
        <f>SUM(M11:O12)</f>
        <v>1061</v>
      </c>
      <c r="N10" s="212"/>
      <c r="O10" s="212"/>
      <c r="P10" s="212">
        <v>20</v>
      </c>
      <c r="Q10" s="212"/>
      <c r="R10" s="212">
        <f>SUM(R11:T12)</f>
        <v>1087</v>
      </c>
      <c r="S10" s="212"/>
      <c r="T10" s="212"/>
      <c r="U10" s="212">
        <v>20</v>
      </c>
      <c r="V10" s="212"/>
      <c r="W10" s="212">
        <v>1058</v>
      </c>
      <c r="X10" s="212"/>
      <c r="Y10" s="212"/>
      <c r="Z10" s="212">
        <v>20</v>
      </c>
      <c r="AA10" s="212"/>
      <c r="AB10" s="212">
        <f>SUM(AB11:AD12)</f>
        <v>1002</v>
      </c>
      <c r="AC10" s="212"/>
      <c r="AD10" s="234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</row>
    <row r="11" spans="1:64" ht="30" customHeight="1" x14ac:dyDescent="0.15">
      <c r="B11" s="56"/>
      <c r="C11" s="210" t="s">
        <v>22</v>
      </c>
      <c r="D11" s="210"/>
      <c r="E11" s="211"/>
      <c r="F11" s="213">
        <v>15</v>
      </c>
      <c r="G11" s="213"/>
      <c r="H11" s="213">
        <v>501</v>
      </c>
      <c r="I11" s="213"/>
      <c r="J11" s="213"/>
      <c r="K11" s="213">
        <v>15</v>
      </c>
      <c r="L11" s="213"/>
      <c r="M11" s="213">
        <v>472</v>
      </c>
      <c r="N11" s="213"/>
      <c r="O11" s="213"/>
      <c r="P11" s="213">
        <v>14</v>
      </c>
      <c r="Q11" s="213"/>
      <c r="R11" s="213">
        <v>508</v>
      </c>
      <c r="S11" s="213"/>
      <c r="T11" s="213"/>
      <c r="U11" s="213">
        <v>14</v>
      </c>
      <c r="V11" s="213"/>
      <c r="W11" s="213">
        <v>480</v>
      </c>
      <c r="X11" s="213"/>
      <c r="Y11" s="213"/>
      <c r="Z11" s="213">
        <v>14</v>
      </c>
      <c r="AA11" s="213"/>
      <c r="AB11" s="213">
        <v>441</v>
      </c>
      <c r="AC11" s="213"/>
      <c r="AD11" s="236"/>
      <c r="BH11" s="1"/>
      <c r="BI11" s="1"/>
      <c r="BJ11" s="1"/>
      <c r="BK11" s="1"/>
      <c r="BL11" s="1"/>
    </row>
    <row r="12" spans="1:64" ht="30" customHeight="1" x14ac:dyDescent="0.15">
      <c r="B12" s="56"/>
      <c r="C12" s="210" t="s">
        <v>23</v>
      </c>
      <c r="D12" s="210"/>
      <c r="E12" s="211"/>
      <c r="F12" s="213">
        <v>7</v>
      </c>
      <c r="G12" s="213"/>
      <c r="H12" s="213">
        <v>766</v>
      </c>
      <c r="I12" s="213"/>
      <c r="J12" s="213"/>
      <c r="K12" s="213">
        <v>6</v>
      </c>
      <c r="L12" s="213"/>
      <c r="M12" s="213">
        <v>589</v>
      </c>
      <c r="N12" s="213"/>
      <c r="O12" s="213"/>
      <c r="P12" s="213">
        <v>6</v>
      </c>
      <c r="Q12" s="213"/>
      <c r="R12" s="213">
        <v>579</v>
      </c>
      <c r="S12" s="213"/>
      <c r="T12" s="213"/>
      <c r="U12" s="213">
        <v>6</v>
      </c>
      <c r="V12" s="213"/>
      <c r="W12" s="213">
        <v>578</v>
      </c>
      <c r="X12" s="213"/>
      <c r="Y12" s="213"/>
      <c r="Z12" s="213">
        <v>6</v>
      </c>
      <c r="AA12" s="213"/>
      <c r="AB12" s="213">
        <v>561</v>
      </c>
      <c r="AC12" s="213"/>
      <c r="AD12" s="236"/>
      <c r="BH12" s="1"/>
      <c r="BI12" s="1"/>
      <c r="BJ12" s="1"/>
      <c r="BK12" s="1"/>
      <c r="BL12" s="1"/>
    </row>
    <row r="13" spans="1:64" ht="18" customHeight="1" x14ac:dyDescent="0.15">
      <c r="B13" s="56"/>
      <c r="C13" s="56"/>
      <c r="D13" s="56"/>
      <c r="E13" s="6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38"/>
      <c r="AA13" s="38"/>
      <c r="AB13" s="38"/>
      <c r="AC13" s="38"/>
      <c r="AD13" s="38"/>
      <c r="BH13" s="1"/>
      <c r="BI13" s="1"/>
      <c r="BJ13" s="1"/>
      <c r="BK13" s="1"/>
      <c r="BL13" s="1"/>
    </row>
    <row r="14" spans="1:64" s="7" customFormat="1" ht="39.75" customHeight="1" x14ac:dyDescent="0.15">
      <c r="B14" s="237" t="s">
        <v>213</v>
      </c>
      <c r="C14" s="216"/>
      <c r="D14" s="216"/>
      <c r="E14" s="217"/>
      <c r="F14" s="212" t="s">
        <v>0</v>
      </c>
      <c r="G14" s="212"/>
      <c r="H14" s="212" t="s">
        <v>0</v>
      </c>
      <c r="I14" s="212"/>
      <c r="J14" s="212"/>
      <c r="K14" s="212">
        <v>1</v>
      </c>
      <c r="L14" s="212"/>
      <c r="M14" s="212">
        <v>170</v>
      </c>
      <c r="N14" s="212"/>
      <c r="O14" s="212"/>
      <c r="P14" s="212">
        <v>1</v>
      </c>
      <c r="Q14" s="212"/>
      <c r="R14" s="212">
        <v>166</v>
      </c>
      <c r="S14" s="212"/>
      <c r="T14" s="212"/>
      <c r="U14" s="212">
        <v>1</v>
      </c>
      <c r="V14" s="212"/>
      <c r="W14" s="212">
        <v>196</v>
      </c>
      <c r="X14" s="212"/>
      <c r="Y14" s="212"/>
      <c r="Z14" s="212">
        <v>3</v>
      </c>
      <c r="AA14" s="212"/>
      <c r="AB14" s="212">
        <v>377</v>
      </c>
      <c r="AC14" s="212"/>
      <c r="AD14" s="234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</row>
    <row r="15" spans="1:64" ht="30" customHeight="1" x14ac:dyDescent="0.15">
      <c r="B15" s="56"/>
      <c r="C15" s="56"/>
      <c r="D15" s="56"/>
      <c r="E15" s="6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38"/>
      <c r="AA15" s="38"/>
      <c r="AB15" s="38"/>
      <c r="AC15" s="38"/>
      <c r="AD15" s="38"/>
      <c r="BH15" s="1"/>
      <c r="BI15" s="1"/>
      <c r="BJ15" s="1"/>
      <c r="BK15" s="1"/>
      <c r="BL15" s="1"/>
    </row>
    <row r="16" spans="1:64" s="7" customFormat="1" ht="30" customHeight="1" x14ac:dyDescent="0.15">
      <c r="B16" s="216" t="s">
        <v>24</v>
      </c>
      <c r="C16" s="216"/>
      <c r="D16" s="216"/>
      <c r="E16" s="217"/>
      <c r="F16" s="212">
        <v>17</v>
      </c>
      <c r="G16" s="212"/>
      <c r="H16" s="212">
        <f>SUM(H17:J18)</f>
        <v>5627</v>
      </c>
      <c r="I16" s="212"/>
      <c r="J16" s="212"/>
      <c r="K16" s="212">
        <v>17</v>
      </c>
      <c r="L16" s="212"/>
      <c r="M16" s="212">
        <f>SUM(M17:O18)</f>
        <v>5574</v>
      </c>
      <c r="N16" s="212"/>
      <c r="O16" s="212"/>
      <c r="P16" s="212">
        <v>16</v>
      </c>
      <c r="Q16" s="212"/>
      <c r="R16" s="212">
        <f>SUM(R17:T18)</f>
        <v>5562</v>
      </c>
      <c r="S16" s="212"/>
      <c r="T16" s="212"/>
      <c r="U16" s="212">
        <v>16</v>
      </c>
      <c r="V16" s="212"/>
      <c r="W16" s="212">
        <v>5490</v>
      </c>
      <c r="X16" s="212"/>
      <c r="Y16" s="212"/>
      <c r="Z16" s="212">
        <v>16</v>
      </c>
      <c r="AA16" s="212"/>
      <c r="AB16" s="212">
        <f>SUM(AB17:AD18)</f>
        <v>5394</v>
      </c>
      <c r="AC16" s="212"/>
      <c r="AD16" s="234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</row>
    <row r="17" spans="1:64" ht="30" customHeight="1" x14ac:dyDescent="0.15">
      <c r="B17" s="56"/>
      <c r="C17" s="210" t="s">
        <v>22</v>
      </c>
      <c r="D17" s="210"/>
      <c r="E17" s="211"/>
      <c r="F17" s="213">
        <v>16</v>
      </c>
      <c r="G17" s="213"/>
      <c r="H17" s="213">
        <v>5301</v>
      </c>
      <c r="I17" s="213"/>
      <c r="J17" s="213"/>
      <c r="K17" s="213">
        <v>16</v>
      </c>
      <c r="L17" s="213"/>
      <c r="M17" s="213">
        <v>5251</v>
      </c>
      <c r="N17" s="213"/>
      <c r="O17" s="213"/>
      <c r="P17" s="213">
        <v>15</v>
      </c>
      <c r="Q17" s="213"/>
      <c r="R17" s="213">
        <v>5240</v>
      </c>
      <c r="S17" s="213"/>
      <c r="T17" s="213"/>
      <c r="U17" s="213">
        <v>15</v>
      </c>
      <c r="V17" s="213"/>
      <c r="W17" s="213">
        <v>5182</v>
      </c>
      <c r="X17" s="213"/>
      <c r="Y17" s="213"/>
      <c r="Z17" s="213">
        <v>15</v>
      </c>
      <c r="AA17" s="213"/>
      <c r="AB17" s="213">
        <v>5100</v>
      </c>
      <c r="AC17" s="213"/>
      <c r="AD17" s="236"/>
      <c r="BH17" s="1"/>
      <c r="BI17" s="1"/>
      <c r="BJ17" s="1"/>
      <c r="BK17" s="1"/>
      <c r="BL17" s="1"/>
    </row>
    <row r="18" spans="1:64" ht="30" customHeight="1" x14ac:dyDescent="0.15">
      <c r="B18" s="56"/>
      <c r="C18" s="210" t="s">
        <v>23</v>
      </c>
      <c r="D18" s="210"/>
      <c r="E18" s="211"/>
      <c r="F18" s="213">
        <v>1</v>
      </c>
      <c r="G18" s="213"/>
      <c r="H18" s="213">
        <v>326</v>
      </c>
      <c r="I18" s="213"/>
      <c r="J18" s="213"/>
      <c r="K18" s="213">
        <v>1</v>
      </c>
      <c r="L18" s="213"/>
      <c r="M18" s="213">
        <v>323</v>
      </c>
      <c r="N18" s="213"/>
      <c r="O18" s="213"/>
      <c r="P18" s="213">
        <v>1</v>
      </c>
      <c r="Q18" s="213"/>
      <c r="R18" s="213">
        <v>322</v>
      </c>
      <c r="S18" s="213"/>
      <c r="T18" s="213"/>
      <c r="U18" s="213">
        <v>1</v>
      </c>
      <c r="V18" s="213"/>
      <c r="W18" s="213">
        <v>308</v>
      </c>
      <c r="X18" s="213"/>
      <c r="Y18" s="213"/>
      <c r="Z18" s="213">
        <v>1</v>
      </c>
      <c r="AA18" s="213"/>
      <c r="AB18" s="213">
        <v>294</v>
      </c>
      <c r="AC18" s="213"/>
      <c r="AD18" s="236"/>
      <c r="BH18" s="1"/>
      <c r="BI18" s="1"/>
      <c r="BJ18" s="1"/>
      <c r="BK18" s="1"/>
      <c r="BL18" s="1"/>
    </row>
    <row r="19" spans="1:64" ht="30" customHeight="1" x14ac:dyDescent="0.15">
      <c r="B19" s="56"/>
      <c r="C19" s="56"/>
      <c r="D19" s="56"/>
      <c r="E19" s="6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38"/>
      <c r="AA19" s="38"/>
      <c r="AB19" s="38"/>
      <c r="AC19" s="38"/>
      <c r="AD19" s="38"/>
      <c r="BH19" s="1"/>
      <c r="BI19" s="1"/>
      <c r="BJ19" s="1"/>
      <c r="BK19" s="1"/>
      <c r="BL19" s="1"/>
    </row>
    <row r="20" spans="1:64" s="7" customFormat="1" ht="30" customHeight="1" x14ac:dyDescent="0.15">
      <c r="B20" s="216" t="s">
        <v>25</v>
      </c>
      <c r="C20" s="216"/>
      <c r="D20" s="216"/>
      <c r="E20" s="217"/>
      <c r="F20" s="212">
        <v>9</v>
      </c>
      <c r="G20" s="212"/>
      <c r="H20" s="212">
        <f>SUM(H21:J22)</f>
        <v>2883</v>
      </c>
      <c r="I20" s="212"/>
      <c r="J20" s="212"/>
      <c r="K20" s="212">
        <v>9</v>
      </c>
      <c r="L20" s="212"/>
      <c r="M20" s="212">
        <f>SUM(M21:O22)</f>
        <v>2881</v>
      </c>
      <c r="N20" s="212"/>
      <c r="O20" s="212"/>
      <c r="P20" s="212">
        <v>9</v>
      </c>
      <c r="Q20" s="212"/>
      <c r="R20" s="212">
        <f>SUM(R21:T22)</f>
        <v>2869</v>
      </c>
      <c r="S20" s="212"/>
      <c r="T20" s="212"/>
      <c r="U20" s="212">
        <v>9</v>
      </c>
      <c r="V20" s="212"/>
      <c r="W20" s="212">
        <v>2685</v>
      </c>
      <c r="X20" s="212"/>
      <c r="Y20" s="212"/>
      <c r="Z20" s="212">
        <v>9</v>
      </c>
      <c r="AA20" s="212"/>
      <c r="AB20" s="212">
        <f>SUM(AB21:AD22)</f>
        <v>2688</v>
      </c>
      <c r="AC20" s="212"/>
      <c r="AD20" s="234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</row>
    <row r="21" spans="1:64" ht="30" customHeight="1" x14ac:dyDescent="0.15">
      <c r="B21" s="56"/>
      <c r="C21" s="210" t="s">
        <v>22</v>
      </c>
      <c r="D21" s="210"/>
      <c r="E21" s="211"/>
      <c r="F21" s="213">
        <v>8</v>
      </c>
      <c r="G21" s="213"/>
      <c r="H21" s="213">
        <v>2771</v>
      </c>
      <c r="I21" s="213"/>
      <c r="J21" s="213"/>
      <c r="K21" s="213">
        <v>8</v>
      </c>
      <c r="L21" s="213"/>
      <c r="M21" s="213">
        <v>2751</v>
      </c>
      <c r="N21" s="213"/>
      <c r="O21" s="213"/>
      <c r="P21" s="213">
        <v>8</v>
      </c>
      <c r="Q21" s="213"/>
      <c r="R21" s="213">
        <v>2716</v>
      </c>
      <c r="S21" s="213"/>
      <c r="T21" s="213"/>
      <c r="U21" s="213">
        <v>8</v>
      </c>
      <c r="V21" s="213"/>
      <c r="W21" s="213">
        <v>2532</v>
      </c>
      <c r="X21" s="213"/>
      <c r="Y21" s="213"/>
      <c r="Z21" s="213">
        <v>8</v>
      </c>
      <c r="AA21" s="213"/>
      <c r="AB21" s="213">
        <v>2549</v>
      </c>
      <c r="AC21" s="213"/>
      <c r="AD21" s="236"/>
      <c r="BH21" s="1"/>
      <c r="BI21" s="1"/>
      <c r="BJ21" s="1"/>
      <c r="BK21" s="1"/>
      <c r="BL21" s="1"/>
    </row>
    <row r="22" spans="1:64" ht="30" customHeight="1" x14ac:dyDescent="0.15">
      <c r="B22" s="56"/>
      <c r="C22" s="210" t="s">
        <v>23</v>
      </c>
      <c r="D22" s="210"/>
      <c r="E22" s="211"/>
      <c r="F22" s="213">
        <v>1</v>
      </c>
      <c r="G22" s="213"/>
      <c r="H22" s="213">
        <v>112</v>
      </c>
      <c r="I22" s="213"/>
      <c r="J22" s="213"/>
      <c r="K22" s="213">
        <v>1</v>
      </c>
      <c r="L22" s="213"/>
      <c r="M22" s="213">
        <v>130</v>
      </c>
      <c r="N22" s="213"/>
      <c r="O22" s="213"/>
      <c r="P22" s="213">
        <v>1</v>
      </c>
      <c r="Q22" s="213"/>
      <c r="R22" s="213">
        <v>153</v>
      </c>
      <c r="S22" s="213"/>
      <c r="T22" s="213"/>
      <c r="U22" s="213">
        <v>1</v>
      </c>
      <c r="V22" s="213"/>
      <c r="W22" s="213">
        <v>153</v>
      </c>
      <c r="X22" s="213"/>
      <c r="Y22" s="213"/>
      <c r="Z22" s="213">
        <v>1</v>
      </c>
      <c r="AA22" s="213"/>
      <c r="AB22" s="213">
        <v>139</v>
      </c>
      <c r="AC22" s="213"/>
      <c r="AD22" s="236"/>
      <c r="BH22" s="1"/>
      <c r="BI22" s="1"/>
      <c r="BJ22" s="1"/>
      <c r="BK22" s="1"/>
      <c r="BL22" s="1"/>
    </row>
    <row r="23" spans="1:64" ht="30" customHeight="1" x14ac:dyDescent="0.15">
      <c r="B23" s="56"/>
      <c r="C23" s="56"/>
      <c r="D23" s="56"/>
      <c r="E23" s="6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38"/>
      <c r="AA23" s="38"/>
      <c r="AB23" s="38"/>
      <c r="AC23" s="38"/>
      <c r="AD23" s="38"/>
      <c r="BH23" s="1"/>
      <c r="BI23" s="1"/>
      <c r="BJ23" s="1"/>
      <c r="BK23" s="1"/>
      <c r="BL23" s="1"/>
    </row>
    <row r="24" spans="1:64" s="7" customFormat="1" ht="30" customHeight="1" x14ac:dyDescent="0.15">
      <c r="B24" s="216" t="s">
        <v>26</v>
      </c>
      <c r="C24" s="216"/>
      <c r="D24" s="216"/>
      <c r="E24" s="217"/>
      <c r="F24" s="212">
        <v>10</v>
      </c>
      <c r="G24" s="212"/>
      <c r="H24" s="212">
        <v>3051</v>
      </c>
      <c r="I24" s="212"/>
      <c r="J24" s="212"/>
      <c r="K24" s="212">
        <v>11</v>
      </c>
      <c r="L24" s="212"/>
      <c r="M24" s="212">
        <f>SUM(M25:O26)</f>
        <v>3049</v>
      </c>
      <c r="N24" s="212"/>
      <c r="O24" s="212"/>
      <c r="P24" s="212">
        <v>11</v>
      </c>
      <c r="Q24" s="212"/>
      <c r="R24" s="212">
        <f>SUM(R25:T26)</f>
        <v>3060</v>
      </c>
      <c r="S24" s="212"/>
      <c r="T24" s="212"/>
      <c r="U24" s="212">
        <v>8</v>
      </c>
      <c r="V24" s="212"/>
      <c r="W24" s="212">
        <v>3141</v>
      </c>
      <c r="X24" s="212"/>
      <c r="Y24" s="212"/>
      <c r="Z24" s="212">
        <v>8</v>
      </c>
      <c r="AA24" s="212"/>
      <c r="AB24" s="212">
        <f>SUM(AB25:AD26)</f>
        <v>3091</v>
      </c>
      <c r="AC24" s="212"/>
      <c r="AD24" s="234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</row>
    <row r="25" spans="1:64" ht="30" customHeight="1" x14ac:dyDescent="0.15">
      <c r="B25" s="56"/>
      <c r="C25" s="210" t="s">
        <v>22</v>
      </c>
      <c r="D25" s="210"/>
      <c r="E25" s="211"/>
      <c r="F25" s="213">
        <v>8</v>
      </c>
      <c r="G25" s="213"/>
      <c r="H25" s="213">
        <v>2008</v>
      </c>
      <c r="I25" s="213"/>
      <c r="J25" s="213"/>
      <c r="K25" s="213">
        <v>9</v>
      </c>
      <c r="L25" s="213"/>
      <c r="M25" s="213">
        <v>1949</v>
      </c>
      <c r="N25" s="213"/>
      <c r="O25" s="213"/>
      <c r="P25" s="213">
        <v>9</v>
      </c>
      <c r="Q25" s="213"/>
      <c r="R25" s="213">
        <v>1910</v>
      </c>
      <c r="S25" s="213"/>
      <c r="T25" s="213"/>
      <c r="U25" s="213">
        <v>6</v>
      </c>
      <c r="V25" s="213"/>
      <c r="W25" s="213">
        <v>1895</v>
      </c>
      <c r="X25" s="213"/>
      <c r="Y25" s="213"/>
      <c r="Z25" s="213">
        <v>6</v>
      </c>
      <c r="AA25" s="213"/>
      <c r="AB25" s="213">
        <v>1820</v>
      </c>
      <c r="AC25" s="213"/>
      <c r="AD25" s="236"/>
      <c r="BH25" s="1"/>
      <c r="BI25" s="1"/>
      <c r="BJ25" s="1"/>
      <c r="BK25" s="1"/>
      <c r="BL25" s="1"/>
    </row>
    <row r="26" spans="1:64" ht="30" customHeight="1" x14ac:dyDescent="0.15">
      <c r="B26" s="56"/>
      <c r="C26" s="210" t="s">
        <v>23</v>
      </c>
      <c r="D26" s="210"/>
      <c r="E26" s="211"/>
      <c r="F26" s="213">
        <v>2</v>
      </c>
      <c r="G26" s="213"/>
      <c r="H26" s="213">
        <v>1043</v>
      </c>
      <c r="I26" s="213"/>
      <c r="J26" s="213"/>
      <c r="K26" s="213">
        <v>2</v>
      </c>
      <c r="L26" s="213"/>
      <c r="M26" s="213">
        <v>1100</v>
      </c>
      <c r="N26" s="213"/>
      <c r="O26" s="213"/>
      <c r="P26" s="213">
        <v>2</v>
      </c>
      <c r="Q26" s="213"/>
      <c r="R26" s="213">
        <v>1150</v>
      </c>
      <c r="S26" s="213"/>
      <c r="T26" s="213"/>
      <c r="U26" s="213">
        <v>2</v>
      </c>
      <c r="V26" s="213"/>
      <c r="W26" s="213">
        <v>1246</v>
      </c>
      <c r="X26" s="213"/>
      <c r="Y26" s="213"/>
      <c r="Z26" s="213">
        <v>2</v>
      </c>
      <c r="AA26" s="213"/>
      <c r="AB26" s="213">
        <v>1271</v>
      </c>
      <c r="AC26" s="213"/>
      <c r="AD26" s="236"/>
      <c r="BH26" s="1"/>
      <c r="BI26" s="1"/>
      <c r="BJ26" s="1"/>
      <c r="BK26" s="1"/>
      <c r="BL26" s="1"/>
    </row>
    <row r="27" spans="1:64" ht="30" customHeight="1" x14ac:dyDescent="0.15">
      <c r="B27" s="56"/>
      <c r="C27" s="56"/>
      <c r="D27" s="56"/>
      <c r="E27" s="6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38"/>
      <c r="AA27" s="38"/>
      <c r="AB27" s="38"/>
      <c r="AC27" s="38"/>
      <c r="AD27" s="38"/>
      <c r="BH27" s="1"/>
      <c r="BI27" s="1"/>
      <c r="BJ27" s="1"/>
      <c r="BK27" s="1"/>
      <c r="BL27" s="1"/>
    </row>
    <row r="28" spans="1:64" s="7" customFormat="1" ht="30" customHeight="1" x14ac:dyDescent="0.15">
      <c r="B28" s="216" t="s">
        <v>27</v>
      </c>
      <c r="C28" s="216"/>
      <c r="D28" s="216"/>
      <c r="E28" s="217"/>
      <c r="F28" s="212">
        <v>4</v>
      </c>
      <c r="G28" s="212"/>
      <c r="H28" s="212">
        <v>8452</v>
      </c>
      <c r="I28" s="212"/>
      <c r="J28" s="212"/>
      <c r="K28" s="212">
        <v>4</v>
      </c>
      <c r="L28" s="212"/>
      <c r="M28" s="212">
        <v>8560</v>
      </c>
      <c r="N28" s="212"/>
      <c r="O28" s="212"/>
      <c r="P28" s="212">
        <v>4</v>
      </c>
      <c r="Q28" s="212"/>
      <c r="R28" s="212">
        <v>8536</v>
      </c>
      <c r="S28" s="212"/>
      <c r="T28" s="212"/>
      <c r="U28" s="212">
        <v>4</v>
      </c>
      <c r="V28" s="212"/>
      <c r="W28" s="212">
        <v>8398</v>
      </c>
      <c r="X28" s="212"/>
      <c r="Y28" s="212"/>
      <c r="Z28" s="212">
        <v>4</v>
      </c>
      <c r="AA28" s="212"/>
      <c r="AB28" s="212">
        <v>8560</v>
      </c>
      <c r="AC28" s="212"/>
      <c r="AD28" s="234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</row>
    <row r="29" spans="1:64" ht="30" customHeight="1" x14ac:dyDescent="0.15">
      <c r="B29" s="56"/>
      <c r="C29" s="210" t="s">
        <v>22</v>
      </c>
      <c r="D29" s="210"/>
      <c r="E29" s="211"/>
      <c r="F29" s="213" t="s">
        <v>0</v>
      </c>
      <c r="G29" s="213"/>
      <c r="H29" s="213" t="s">
        <v>0</v>
      </c>
      <c r="I29" s="213"/>
      <c r="J29" s="213"/>
      <c r="K29" s="213" t="s">
        <v>0</v>
      </c>
      <c r="L29" s="213"/>
      <c r="M29" s="213" t="s">
        <v>0</v>
      </c>
      <c r="N29" s="213"/>
      <c r="O29" s="213"/>
      <c r="P29" s="213" t="s">
        <v>0</v>
      </c>
      <c r="Q29" s="213"/>
      <c r="R29" s="213" t="s">
        <v>0</v>
      </c>
      <c r="S29" s="213"/>
      <c r="T29" s="213"/>
      <c r="U29" s="213" t="s">
        <v>100</v>
      </c>
      <c r="V29" s="213"/>
      <c r="W29" s="213" t="s">
        <v>0</v>
      </c>
      <c r="X29" s="213"/>
      <c r="Y29" s="213"/>
      <c r="Z29" s="213" t="s">
        <v>305</v>
      </c>
      <c r="AA29" s="213"/>
      <c r="AB29" s="213" t="s">
        <v>0</v>
      </c>
      <c r="AC29" s="213"/>
      <c r="AD29" s="236"/>
      <c r="BH29" s="1"/>
      <c r="BI29" s="1"/>
      <c r="BJ29" s="1"/>
      <c r="BK29" s="1"/>
      <c r="BL29" s="1"/>
    </row>
    <row r="30" spans="1:64" ht="30" customHeight="1" x14ac:dyDescent="0.15">
      <c r="B30" s="56"/>
      <c r="C30" s="210" t="s">
        <v>23</v>
      </c>
      <c r="D30" s="210"/>
      <c r="E30" s="211"/>
      <c r="F30" s="213">
        <v>4</v>
      </c>
      <c r="G30" s="213"/>
      <c r="H30" s="213">
        <v>8452</v>
      </c>
      <c r="I30" s="213"/>
      <c r="J30" s="213"/>
      <c r="K30" s="213">
        <v>4</v>
      </c>
      <c r="L30" s="213"/>
      <c r="M30" s="213">
        <v>8560</v>
      </c>
      <c r="N30" s="213"/>
      <c r="O30" s="213"/>
      <c r="P30" s="213">
        <v>4</v>
      </c>
      <c r="Q30" s="213"/>
      <c r="R30" s="213">
        <v>8536</v>
      </c>
      <c r="S30" s="213"/>
      <c r="T30" s="213"/>
      <c r="U30" s="213">
        <v>4</v>
      </c>
      <c r="V30" s="213"/>
      <c r="W30" s="213">
        <v>8398</v>
      </c>
      <c r="X30" s="213"/>
      <c r="Y30" s="213"/>
      <c r="Z30" s="213">
        <v>4</v>
      </c>
      <c r="AA30" s="213"/>
      <c r="AB30" s="213">
        <v>8560</v>
      </c>
      <c r="AC30" s="213"/>
      <c r="AD30" s="236"/>
      <c r="BH30" s="1"/>
      <c r="BI30" s="1"/>
      <c r="BJ30" s="1"/>
      <c r="BK30" s="1"/>
      <c r="BL30" s="1"/>
    </row>
    <row r="31" spans="1:64" ht="30" customHeight="1" thickBot="1" x14ac:dyDescent="0.2">
      <c r="A31" s="9"/>
      <c r="B31" s="9"/>
      <c r="C31" s="9"/>
      <c r="D31" s="9"/>
      <c r="E31" s="6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52"/>
      <c r="AA31" s="152"/>
      <c r="AB31" s="152"/>
      <c r="AC31" s="152"/>
      <c r="AD31" s="152"/>
      <c r="BH31" s="1"/>
      <c r="BI31" s="1"/>
      <c r="BJ31" s="1"/>
      <c r="BK31" s="1"/>
      <c r="BL31" s="1"/>
    </row>
    <row r="32" spans="1:64" ht="17.25" customHeight="1" x14ac:dyDescent="0.15">
      <c r="A32" s="11"/>
      <c r="B32" s="2" t="s">
        <v>228</v>
      </c>
      <c r="C32" s="2"/>
      <c r="D32" s="2"/>
      <c r="E32" s="2"/>
      <c r="F32" s="56"/>
      <c r="G32" s="56"/>
      <c r="H32" s="56"/>
      <c r="I32" s="56"/>
      <c r="J32" s="56"/>
      <c r="K32" s="56"/>
      <c r="M32" s="56"/>
      <c r="N32" s="56"/>
      <c r="O32" s="56"/>
      <c r="P32" s="56"/>
      <c r="Q32" s="56"/>
      <c r="R32" s="56"/>
      <c r="S32" s="56"/>
      <c r="T32" s="56"/>
      <c r="U32" s="214" t="s">
        <v>257</v>
      </c>
      <c r="V32" s="214"/>
      <c r="W32" s="214"/>
      <c r="X32" s="214"/>
      <c r="Y32" s="214"/>
      <c r="Z32" s="214"/>
      <c r="AA32" s="214"/>
      <c r="AB32" s="214"/>
      <c r="AC32" s="214"/>
      <c r="AD32" s="214"/>
      <c r="AK32" s="42"/>
    </row>
    <row r="33" spans="1:64" ht="17.25" customHeight="1" x14ac:dyDescent="0.15">
      <c r="A33" s="11"/>
      <c r="B33" s="2" t="s">
        <v>255</v>
      </c>
      <c r="D33" s="2"/>
      <c r="E33" s="2"/>
      <c r="F33" s="56"/>
      <c r="G33" s="56"/>
      <c r="H33" s="56"/>
      <c r="I33" s="56"/>
      <c r="J33" s="56"/>
      <c r="K33" s="56"/>
      <c r="M33" s="56"/>
      <c r="N33" s="56"/>
      <c r="O33" s="56"/>
      <c r="P33" s="56"/>
      <c r="Q33" s="56"/>
      <c r="R33" s="56"/>
      <c r="S33" s="56"/>
      <c r="T33" s="215" t="s">
        <v>258</v>
      </c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</row>
    <row r="34" spans="1:64" s="12" customFormat="1" ht="15" customHeight="1" x14ac:dyDescent="0.15">
      <c r="A34" s="2"/>
      <c r="B34" s="2" t="s">
        <v>229</v>
      </c>
      <c r="D34" s="2"/>
      <c r="E34" s="2"/>
      <c r="F34" s="2"/>
      <c r="G34" s="2"/>
      <c r="H34" s="2"/>
      <c r="I34" s="2"/>
      <c r="J34" s="2"/>
      <c r="K34" s="2"/>
      <c r="R34" s="11" t="s">
        <v>206</v>
      </c>
      <c r="S34" s="11"/>
      <c r="T34" s="11"/>
      <c r="U34" s="11"/>
      <c r="V34" s="11"/>
      <c r="X34" s="11"/>
      <c r="Y34" s="214"/>
      <c r="Z34" s="214"/>
      <c r="AA34" s="214"/>
      <c r="AB34" s="214"/>
      <c r="AC34" s="214"/>
      <c r="AD34" s="214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</row>
    <row r="35" spans="1:64" ht="15" customHeight="1" x14ac:dyDescent="0.15">
      <c r="T35" s="218"/>
      <c r="U35" s="218"/>
      <c r="V35" s="218"/>
      <c r="W35" s="218"/>
      <c r="X35" s="218"/>
      <c r="Y35" s="218"/>
    </row>
    <row r="36" spans="1:64" ht="15" customHeight="1" x14ac:dyDescent="0.15">
      <c r="T36" s="54"/>
      <c r="U36" s="54"/>
      <c r="V36" s="54"/>
      <c r="W36" s="54"/>
      <c r="X36" s="54"/>
      <c r="Y36" s="54"/>
    </row>
    <row r="37" spans="1:64" ht="21" customHeight="1" x14ac:dyDescent="0.15"/>
    <row r="38" spans="1:64" ht="21" customHeight="1" x14ac:dyDescent="0.15"/>
    <row r="39" spans="1:64" ht="21" customHeight="1" x14ac:dyDescent="0.15"/>
    <row r="40" spans="1:64" ht="21" customHeight="1" x14ac:dyDescent="0.15"/>
    <row r="41" spans="1:64" ht="21" customHeight="1" x14ac:dyDescent="0.15"/>
    <row r="42" spans="1:64" ht="21" customHeight="1" x14ac:dyDescent="0.15"/>
    <row r="43" spans="1:64" ht="18" customHeight="1" x14ac:dyDescent="0.15"/>
    <row r="44" spans="1:64" ht="21" customHeight="1" x14ac:dyDescent="0.15"/>
    <row r="45" spans="1:64" ht="18" customHeight="1" x14ac:dyDescent="0.15"/>
    <row r="46" spans="1:64" ht="21" customHeight="1" x14ac:dyDescent="0.15"/>
    <row r="47" spans="1:64" ht="18" customHeight="1" x14ac:dyDescent="0.15"/>
    <row r="48" spans="1:64" ht="21" customHeight="1" x14ac:dyDescent="0.15"/>
    <row r="49" spans="26:64" ht="18" customHeight="1" x14ac:dyDescent="0.15"/>
    <row r="50" spans="26:64" ht="21" customHeight="1" x14ac:dyDescent="0.15"/>
    <row r="51" spans="26:64" ht="18" customHeight="1" x14ac:dyDescent="0.15"/>
    <row r="52" spans="26:64" s="7" customFormat="1" ht="21" customHeight="1" x14ac:dyDescent="0.15">
      <c r="Z52" s="52"/>
      <c r="AA52" s="13"/>
      <c r="AB52" s="14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</row>
    <row r="53" spans="26:64" ht="18" customHeight="1" x14ac:dyDescent="0.15"/>
    <row r="54" spans="26:64" ht="18" customHeight="1" x14ac:dyDescent="0.15"/>
    <row r="55" spans="26:64" ht="18" customHeight="1" x14ac:dyDescent="0.15"/>
    <row r="56" spans="26:64" ht="18" customHeight="1" x14ac:dyDescent="0.15"/>
  </sheetData>
  <mergeCells count="210">
    <mergeCell ref="Z26:AA26"/>
    <mergeCell ref="AB26:AD26"/>
    <mergeCell ref="Z28:AA28"/>
    <mergeCell ref="AB28:AD28"/>
    <mergeCell ref="Z29:AA29"/>
    <mergeCell ref="AB29:AD29"/>
    <mergeCell ref="Z30:AA30"/>
    <mergeCell ref="AB30:AD30"/>
    <mergeCell ref="Z20:AA20"/>
    <mergeCell ref="AB20:AD20"/>
    <mergeCell ref="Z21:AA21"/>
    <mergeCell ref="AB21:AD21"/>
    <mergeCell ref="Z22:AA22"/>
    <mergeCell ref="AB22:AD22"/>
    <mergeCell ref="Z24:AA24"/>
    <mergeCell ref="AB24:AD24"/>
    <mergeCell ref="Z25:AA25"/>
    <mergeCell ref="AB25:AD25"/>
    <mergeCell ref="Z12:AA12"/>
    <mergeCell ref="AB12:AD12"/>
    <mergeCell ref="Z14:AA14"/>
    <mergeCell ref="AB14:AD14"/>
    <mergeCell ref="Z16:AA16"/>
    <mergeCell ref="AB16:AD16"/>
    <mergeCell ref="Z17:AA17"/>
    <mergeCell ref="AB17:AD17"/>
    <mergeCell ref="Z18:AA18"/>
    <mergeCell ref="AB18:AD18"/>
    <mergeCell ref="B14:E14"/>
    <mergeCell ref="F14:G14"/>
    <mergeCell ref="U18:V18"/>
    <mergeCell ref="K14:L14"/>
    <mergeCell ref="M14:O14"/>
    <mergeCell ref="K20:L20"/>
    <mergeCell ref="M20:O20"/>
    <mergeCell ref="R16:T16"/>
    <mergeCell ref="P17:Q17"/>
    <mergeCell ref="R17:T17"/>
    <mergeCell ref="P18:Q18"/>
    <mergeCell ref="R18:T18"/>
    <mergeCell ref="P20:Q20"/>
    <mergeCell ref="P16:Q16"/>
    <mergeCell ref="U17:V17"/>
    <mergeCell ref="U20:V20"/>
    <mergeCell ref="U5:Y5"/>
    <mergeCell ref="U6:V6"/>
    <mergeCell ref="W6:Y6"/>
    <mergeCell ref="U8:V8"/>
    <mergeCell ref="W8:Y8"/>
    <mergeCell ref="U10:V10"/>
    <mergeCell ref="W10:Y10"/>
    <mergeCell ref="T4:AD4"/>
    <mergeCell ref="U29:V29"/>
    <mergeCell ref="W29:Y29"/>
    <mergeCell ref="U28:V28"/>
    <mergeCell ref="W28:Y28"/>
    <mergeCell ref="U22:V22"/>
    <mergeCell ref="W22:Y22"/>
    <mergeCell ref="W21:Y21"/>
    <mergeCell ref="Z5:AD5"/>
    <mergeCell ref="Z6:AA6"/>
    <mergeCell ref="AB6:AD6"/>
    <mergeCell ref="Z8:AA8"/>
    <mergeCell ref="AB8:AD8"/>
    <mergeCell ref="Z10:AA10"/>
    <mergeCell ref="AB10:AD10"/>
    <mergeCell ref="Z11:AA11"/>
    <mergeCell ref="AB11:AD11"/>
    <mergeCell ref="P11:Q11"/>
    <mergeCell ref="R11:T11"/>
    <mergeCell ref="P12:Q12"/>
    <mergeCell ref="R12:T12"/>
    <mergeCell ref="P14:Q14"/>
    <mergeCell ref="R14:T14"/>
    <mergeCell ref="P24:Q24"/>
    <mergeCell ref="R24:T24"/>
    <mergeCell ref="W20:Y20"/>
    <mergeCell ref="W18:Y18"/>
    <mergeCell ref="U11:V11"/>
    <mergeCell ref="W11:Y11"/>
    <mergeCell ref="U12:V12"/>
    <mergeCell ref="W12:Y12"/>
    <mergeCell ref="U16:V16"/>
    <mergeCell ref="W16:Y16"/>
    <mergeCell ref="U24:V24"/>
    <mergeCell ref="W24:Y24"/>
    <mergeCell ref="W17:Y17"/>
    <mergeCell ref="U14:V14"/>
    <mergeCell ref="W14:Y14"/>
    <mergeCell ref="U21:V21"/>
    <mergeCell ref="K29:L29"/>
    <mergeCell ref="M29:O29"/>
    <mergeCell ref="K25:L25"/>
    <mergeCell ref="M25:O25"/>
    <mergeCell ref="K26:L26"/>
    <mergeCell ref="M26:O26"/>
    <mergeCell ref="P21:Q21"/>
    <mergeCell ref="R21:T21"/>
    <mergeCell ref="M22:O22"/>
    <mergeCell ref="K24:L24"/>
    <mergeCell ref="M24:O24"/>
    <mergeCell ref="K10:L10"/>
    <mergeCell ref="M10:O10"/>
    <mergeCell ref="K11:L11"/>
    <mergeCell ref="M11:O11"/>
    <mergeCell ref="F12:G12"/>
    <mergeCell ref="F8:G8"/>
    <mergeCell ref="K21:L21"/>
    <mergeCell ref="M21:O21"/>
    <mergeCell ref="K12:L12"/>
    <mergeCell ref="M12:O12"/>
    <mergeCell ref="K16:L16"/>
    <mergeCell ref="M16:O16"/>
    <mergeCell ref="K17:L17"/>
    <mergeCell ref="M17:O17"/>
    <mergeCell ref="K18:L18"/>
    <mergeCell ref="M18:O18"/>
    <mergeCell ref="F11:G11"/>
    <mergeCell ref="H20:J20"/>
    <mergeCell ref="F17:G17"/>
    <mergeCell ref="F16:G16"/>
    <mergeCell ref="H21:J21"/>
    <mergeCell ref="H14:J14"/>
    <mergeCell ref="H12:J12"/>
    <mergeCell ref="F10:G10"/>
    <mergeCell ref="B1:Y1"/>
    <mergeCell ref="C11:E11"/>
    <mergeCell ref="A5:E6"/>
    <mergeCell ref="B10:E10"/>
    <mergeCell ref="P5:T5"/>
    <mergeCell ref="F5:J5"/>
    <mergeCell ref="H6:J6"/>
    <mergeCell ref="F6:G6"/>
    <mergeCell ref="H8:J8"/>
    <mergeCell ref="P6:Q6"/>
    <mergeCell ref="R6:T6"/>
    <mergeCell ref="P8:Q8"/>
    <mergeCell ref="R8:T8"/>
    <mergeCell ref="P10:Q10"/>
    <mergeCell ref="R10:T10"/>
    <mergeCell ref="A3:AD3"/>
    <mergeCell ref="A8:E8"/>
    <mergeCell ref="K5:O5"/>
    <mergeCell ref="K6:L6"/>
    <mergeCell ref="M6:O6"/>
    <mergeCell ref="K8:L8"/>
    <mergeCell ref="M8:O8"/>
    <mergeCell ref="H11:J11"/>
    <mergeCell ref="H10:J10"/>
    <mergeCell ref="F29:G29"/>
    <mergeCell ref="H22:J22"/>
    <mergeCell ref="H24:J24"/>
    <mergeCell ref="H16:J16"/>
    <mergeCell ref="F25:G25"/>
    <mergeCell ref="H29:J29"/>
    <mergeCell ref="H26:J26"/>
    <mergeCell ref="F26:G26"/>
    <mergeCell ref="H25:J25"/>
    <mergeCell ref="H17:J17"/>
    <mergeCell ref="H18:J18"/>
    <mergeCell ref="F22:G22"/>
    <mergeCell ref="F20:G20"/>
    <mergeCell ref="C25:E25"/>
    <mergeCell ref="C26:E26"/>
    <mergeCell ref="B16:E16"/>
    <mergeCell ref="C18:E18"/>
    <mergeCell ref="T35:Y35"/>
    <mergeCell ref="H30:J30"/>
    <mergeCell ref="F30:G30"/>
    <mergeCell ref="C29:E29"/>
    <mergeCell ref="C30:E30"/>
    <mergeCell ref="B28:E28"/>
    <mergeCell ref="K30:L30"/>
    <mergeCell ref="M30:O30"/>
    <mergeCell ref="H28:J28"/>
    <mergeCell ref="K28:L28"/>
    <mergeCell ref="M28:O28"/>
    <mergeCell ref="F28:G28"/>
    <mergeCell ref="C17:E17"/>
    <mergeCell ref="F21:G21"/>
    <mergeCell ref="P22:Q22"/>
    <mergeCell ref="R22:T22"/>
    <mergeCell ref="B24:E24"/>
    <mergeCell ref="B20:E20"/>
    <mergeCell ref="C21:E21"/>
    <mergeCell ref="F18:G18"/>
    <mergeCell ref="C22:E22"/>
    <mergeCell ref="F24:G24"/>
    <mergeCell ref="U26:V26"/>
    <mergeCell ref="W26:Y26"/>
    <mergeCell ref="C12:E12"/>
    <mergeCell ref="K22:L22"/>
    <mergeCell ref="Y34:AD34"/>
    <mergeCell ref="P28:Q28"/>
    <mergeCell ref="R28:T28"/>
    <mergeCell ref="P29:Q29"/>
    <mergeCell ref="R29:T29"/>
    <mergeCell ref="P30:Q30"/>
    <mergeCell ref="R30:T30"/>
    <mergeCell ref="U30:V30"/>
    <mergeCell ref="W30:Y30"/>
    <mergeCell ref="U32:AD32"/>
    <mergeCell ref="T33:AD33"/>
    <mergeCell ref="P25:Q25"/>
    <mergeCell ref="R25:T25"/>
    <mergeCell ref="P26:Q26"/>
    <mergeCell ref="R26:T26"/>
    <mergeCell ref="U25:V25"/>
    <mergeCell ref="W25:Y25"/>
    <mergeCell ref="R20:T20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3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G71"/>
  <sheetViews>
    <sheetView showGridLines="0" view="pageBreakPreview" topLeftCell="A28" zoomScale="60" zoomScaleNormal="70" workbookViewId="0">
      <selection activeCell="S13" sqref="S13:AD13"/>
    </sheetView>
  </sheetViews>
  <sheetFormatPr defaultColWidth="3.625" defaultRowHeight="18" customHeight="1" x14ac:dyDescent="0.15"/>
  <cols>
    <col min="1" max="1" width="1.25" style="1" customWidth="1"/>
    <col min="2" max="2" width="2.5" style="1" customWidth="1"/>
    <col min="3" max="7" width="3.625" style="1" customWidth="1"/>
    <col min="8" max="8" width="3.5" style="1" customWidth="1"/>
    <col min="9" max="9" width="2.875" style="1" customWidth="1"/>
    <col min="10" max="10" width="2.625" style="1" customWidth="1"/>
    <col min="11" max="16" width="3.625" style="1"/>
    <col min="17" max="17" width="2.5" style="1" customWidth="1"/>
    <col min="18" max="18" width="2.25" style="1" customWidth="1"/>
    <col min="19" max="25" width="3.625" style="1"/>
    <col min="26" max="26" width="3.625" style="1" customWidth="1"/>
    <col min="27" max="16384" width="3.625" style="1"/>
  </cols>
  <sheetData>
    <row r="1" spans="1:30" ht="30" customHeight="1" x14ac:dyDescent="0.15">
      <c r="A1" s="231" t="s">
        <v>154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</row>
    <row r="2" spans="1:30" ht="30" customHeight="1" x14ac:dyDescent="0.1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30" ht="18" customHeight="1" thickBot="1" x14ac:dyDescent="0.2">
      <c r="A3" s="9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1:30" ht="18" customHeight="1" x14ac:dyDescent="0.15">
      <c r="A4" s="220" t="s">
        <v>29</v>
      </c>
      <c r="B4" s="220"/>
      <c r="C4" s="220"/>
      <c r="D4" s="220"/>
      <c r="E4" s="220"/>
      <c r="F4" s="221"/>
      <c r="G4" s="273" t="s">
        <v>30</v>
      </c>
      <c r="H4" s="273"/>
      <c r="I4" s="273"/>
      <c r="J4" s="273"/>
      <c r="K4" s="273"/>
      <c r="L4" s="273"/>
      <c r="M4" s="273"/>
      <c r="N4" s="273"/>
      <c r="O4" s="273" t="s">
        <v>31</v>
      </c>
      <c r="P4" s="273"/>
      <c r="Q4" s="273"/>
      <c r="R4" s="273"/>
      <c r="S4" s="273"/>
      <c r="T4" s="273"/>
      <c r="U4" s="273"/>
      <c r="V4" s="273"/>
      <c r="W4" s="273" t="s">
        <v>32</v>
      </c>
      <c r="X4" s="273"/>
      <c r="Y4" s="273"/>
      <c r="Z4" s="273"/>
      <c r="AA4" s="273"/>
      <c r="AB4" s="273"/>
      <c r="AC4" s="273"/>
      <c r="AD4" s="224"/>
    </row>
    <row r="5" spans="1:30" ht="18" customHeight="1" x14ac:dyDescent="0.15">
      <c r="A5" s="248"/>
      <c r="B5" s="248"/>
      <c r="C5" s="248"/>
      <c r="D5" s="248"/>
      <c r="E5" s="248"/>
      <c r="F5" s="272"/>
      <c r="G5" s="277" t="s">
        <v>198</v>
      </c>
      <c r="H5" s="277"/>
      <c r="I5" s="277"/>
      <c r="J5" s="277"/>
      <c r="K5" s="274" t="s">
        <v>33</v>
      </c>
      <c r="L5" s="274"/>
      <c r="M5" s="274"/>
      <c r="N5" s="274"/>
      <c r="O5" s="277" t="s">
        <v>199</v>
      </c>
      <c r="P5" s="277"/>
      <c r="Q5" s="277"/>
      <c r="R5" s="277"/>
      <c r="S5" s="274" t="s">
        <v>34</v>
      </c>
      <c r="T5" s="274"/>
      <c r="U5" s="274"/>
      <c r="V5" s="274"/>
      <c r="W5" s="277" t="s">
        <v>200</v>
      </c>
      <c r="X5" s="277"/>
      <c r="Y5" s="277"/>
      <c r="Z5" s="277"/>
      <c r="AA5" s="274" t="s">
        <v>34</v>
      </c>
      <c r="AB5" s="274"/>
      <c r="AC5" s="274"/>
      <c r="AD5" s="276"/>
    </row>
    <row r="6" spans="1:30" ht="18" customHeight="1" x14ac:dyDescent="0.15">
      <c r="A6" s="248"/>
      <c r="B6" s="248"/>
      <c r="C6" s="248"/>
      <c r="D6" s="248"/>
      <c r="E6" s="248"/>
      <c r="F6" s="272"/>
      <c r="G6" s="277"/>
      <c r="H6" s="277"/>
      <c r="I6" s="277"/>
      <c r="J6" s="277"/>
      <c r="K6" s="275" t="s">
        <v>103</v>
      </c>
      <c r="L6" s="275"/>
      <c r="M6" s="275"/>
      <c r="N6" s="275"/>
      <c r="O6" s="277"/>
      <c r="P6" s="277"/>
      <c r="Q6" s="277"/>
      <c r="R6" s="277"/>
      <c r="S6" s="275" t="s">
        <v>104</v>
      </c>
      <c r="T6" s="275"/>
      <c r="U6" s="275"/>
      <c r="V6" s="275"/>
      <c r="W6" s="277"/>
      <c r="X6" s="277"/>
      <c r="Y6" s="277"/>
      <c r="Z6" s="277"/>
      <c r="AA6" s="275" t="s">
        <v>35</v>
      </c>
      <c r="AB6" s="275"/>
      <c r="AC6" s="275"/>
      <c r="AD6" s="278"/>
    </row>
    <row r="7" spans="1:30" ht="18" customHeight="1" x14ac:dyDescent="0.15">
      <c r="A7" s="222"/>
      <c r="B7" s="222"/>
      <c r="C7" s="222"/>
      <c r="D7" s="222"/>
      <c r="E7" s="222"/>
      <c r="F7" s="223"/>
      <c r="G7" s="277"/>
      <c r="H7" s="277"/>
      <c r="I7" s="277"/>
      <c r="J7" s="277"/>
      <c r="K7" s="261" t="s">
        <v>36</v>
      </c>
      <c r="L7" s="261"/>
      <c r="M7" s="261"/>
      <c r="N7" s="261"/>
      <c r="O7" s="277"/>
      <c r="P7" s="277"/>
      <c r="Q7" s="277"/>
      <c r="R7" s="277"/>
      <c r="S7" s="261" t="s">
        <v>36</v>
      </c>
      <c r="T7" s="261"/>
      <c r="U7" s="261"/>
      <c r="V7" s="261"/>
      <c r="W7" s="277"/>
      <c r="X7" s="277"/>
      <c r="Y7" s="277"/>
      <c r="Z7" s="277"/>
      <c r="AA7" s="261" t="s">
        <v>36</v>
      </c>
      <c r="AB7" s="261"/>
      <c r="AC7" s="261"/>
      <c r="AD7" s="262"/>
    </row>
    <row r="8" spans="1:30" ht="26.25" customHeight="1" x14ac:dyDescent="0.15">
      <c r="B8" s="248"/>
      <c r="C8" s="248"/>
      <c r="D8" s="15"/>
      <c r="E8" s="248"/>
      <c r="F8" s="257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60"/>
      <c r="AD8" s="260"/>
    </row>
    <row r="9" spans="1:30" ht="26.25" customHeight="1" x14ac:dyDescent="0.15">
      <c r="B9" s="248" t="s">
        <v>217</v>
      </c>
      <c r="C9" s="248"/>
      <c r="D9" s="15" t="s">
        <v>283</v>
      </c>
      <c r="E9" s="258" t="s">
        <v>260</v>
      </c>
      <c r="F9" s="259"/>
      <c r="G9" s="244">
        <v>1322573</v>
      </c>
      <c r="H9" s="244"/>
      <c r="I9" s="244"/>
      <c r="J9" s="244"/>
      <c r="K9" s="244">
        <v>255619</v>
      </c>
      <c r="L9" s="244"/>
      <c r="M9" s="244"/>
      <c r="N9" s="244"/>
      <c r="O9" s="244">
        <v>370507</v>
      </c>
      <c r="P9" s="244"/>
      <c r="Q9" s="244"/>
      <c r="R9" s="244"/>
      <c r="S9" s="244">
        <v>138352</v>
      </c>
      <c r="T9" s="244"/>
      <c r="U9" s="244"/>
      <c r="V9" s="244"/>
      <c r="W9" s="244">
        <v>384729</v>
      </c>
      <c r="X9" s="244"/>
      <c r="Y9" s="244"/>
      <c r="Z9" s="244"/>
      <c r="AA9" s="244">
        <v>976470</v>
      </c>
      <c r="AB9" s="244"/>
      <c r="AC9" s="244"/>
      <c r="AD9" s="244"/>
    </row>
    <row r="10" spans="1:30" ht="26.25" customHeight="1" x14ac:dyDescent="0.15">
      <c r="B10" s="248"/>
      <c r="C10" s="248"/>
      <c r="D10" s="15"/>
      <c r="E10" s="248"/>
      <c r="F10" s="257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  <c r="AA10" s="260"/>
      <c r="AB10" s="260"/>
      <c r="AC10" s="260"/>
      <c r="AD10" s="260"/>
    </row>
    <row r="11" spans="1:30" s="56" customFormat="1" ht="26.25" customHeight="1" x14ac:dyDescent="0.15">
      <c r="B11" s="248"/>
      <c r="C11" s="248"/>
      <c r="D11" s="15" t="s">
        <v>232</v>
      </c>
      <c r="E11" s="248"/>
      <c r="F11" s="257"/>
      <c r="G11" s="244">
        <v>1562587</v>
      </c>
      <c r="H11" s="244"/>
      <c r="I11" s="244"/>
      <c r="J11" s="244"/>
      <c r="K11" s="244">
        <v>302007</v>
      </c>
      <c r="L11" s="244"/>
      <c r="M11" s="244"/>
      <c r="N11" s="244"/>
      <c r="O11" s="244">
        <v>234312</v>
      </c>
      <c r="P11" s="244"/>
      <c r="Q11" s="244"/>
      <c r="R11" s="244"/>
      <c r="S11" s="244">
        <v>87495</v>
      </c>
      <c r="T11" s="244"/>
      <c r="U11" s="244"/>
      <c r="V11" s="244"/>
      <c r="W11" s="244">
        <v>302717</v>
      </c>
      <c r="X11" s="244"/>
      <c r="Y11" s="244"/>
      <c r="Z11" s="244"/>
      <c r="AA11" s="244">
        <v>1271920</v>
      </c>
      <c r="AB11" s="244"/>
      <c r="AC11" s="244"/>
      <c r="AD11" s="244"/>
    </row>
    <row r="12" spans="1:30" ht="26.25" customHeight="1" x14ac:dyDescent="0.15">
      <c r="B12" s="56"/>
      <c r="C12" s="56"/>
      <c r="D12" s="15"/>
      <c r="E12" s="56"/>
      <c r="F12" s="16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</row>
    <row r="13" spans="1:30" s="56" customFormat="1" ht="26.25" customHeight="1" x14ac:dyDescent="0.15">
      <c r="D13" s="15" t="s">
        <v>233</v>
      </c>
      <c r="F13" s="16"/>
      <c r="G13" s="244">
        <v>608284</v>
      </c>
      <c r="H13" s="244"/>
      <c r="I13" s="244"/>
      <c r="J13" s="244"/>
      <c r="K13" s="244">
        <v>117816</v>
      </c>
      <c r="L13" s="244"/>
      <c r="M13" s="244"/>
      <c r="N13" s="244"/>
      <c r="O13" s="244">
        <v>295408</v>
      </c>
      <c r="P13" s="244"/>
      <c r="Q13" s="244"/>
      <c r="R13" s="244"/>
      <c r="S13" s="244">
        <v>111223</v>
      </c>
      <c r="T13" s="244"/>
      <c r="U13" s="244"/>
      <c r="V13" s="244"/>
      <c r="W13" s="244" t="s">
        <v>231</v>
      </c>
      <c r="X13" s="244"/>
      <c r="Y13" s="244"/>
      <c r="Z13" s="244"/>
      <c r="AA13" s="244" t="s">
        <v>231</v>
      </c>
      <c r="AB13" s="244"/>
      <c r="AC13" s="244"/>
      <c r="AD13" s="244"/>
    </row>
    <row r="14" spans="1:30" s="56" customFormat="1" ht="26.25" customHeight="1" x14ac:dyDescent="0.15">
      <c r="D14" s="15"/>
      <c r="F14" s="16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</row>
    <row r="15" spans="1:30" s="56" customFormat="1" ht="26.25" customHeight="1" x14ac:dyDescent="0.15">
      <c r="D15" s="15" t="s">
        <v>234</v>
      </c>
      <c r="F15" s="16"/>
      <c r="G15" s="254">
        <v>774438</v>
      </c>
      <c r="H15" s="244"/>
      <c r="I15" s="244"/>
      <c r="J15" s="244"/>
      <c r="K15" s="244">
        <v>149448</v>
      </c>
      <c r="L15" s="244"/>
      <c r="M15" s="244"/>
      <c r="N15" s="244"/>
      <c r="O15" s="244">
        <v>438196</v>
      </c>
      <c r="P15" s="244"/>
      <c r="Q15" s="244"/>
      <c r="R15" s="244"/>
      <c r="S15" s="244">
        <v>173063</v>
      </c>
      <c r="T15" s="244"/>
      <c r="U15" s="244"/>
      <c r="V15" s="244"/>
      <c r="W15" s="244" t="s">
        <v>284</v>
      </c>
      <c r="X15" s="244"/>
      <c r="Y15" s="244"/>
      <c r="Z15" s="244"/>
      <c r="AA15" s="244" t="s">
        <v>231</v>
      </c>
      <c r="AB15" s="244"/>
      <c r="AC15" s="244"/>
      <c r="AD15" s="244"/>
    </row>
    <row r="16" spans="1:30" s="56" customFormat="1" ht="26.25" customHeight="1" x14ac:dyDescent="0.15">
      <c r="D16" s="1"/>
      <c r="F16" s="16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</row>
    <row r="17" spans="1:33" ht="26.25" customHeight="1" x14ac:dyDescent="0.15">
      <c r="A17" s="7"/>
      <c r="B17" s="52"/>
      <c r="C17" s="52"/>
      <c r="D17" s="17" t="s">
        <v>285</v>
      </c>
      <c r="E17" s="52"/>
      <c r="F17" s="36"/>
      <c r="G17" s="271">
        <v>717522</v>
      </c>
      <c r="H17" s="242"/>
      <c r="I17" s="242"/>
      <c r="J17" s="242"/>
      <c r="K17" s="242">
        <v>140691</v>
      </c>
      <c r="L17" s="242"/>
      <c r="M17" s="242"/>
      <c r="N17" s="242"/>
      <c r="O17" s="242">
        <v>482043</v>
      </c>
      <c r="P17" s="242"/>
      <c r="Q17" s="242"/>
      <c r="R17" s="242"/>
      <c r="S17" s="242">
        <v>189111</v>
      </c>
      <c r="T17" s="242"/>
      <c r="U17" s="242"/>
      <c r="V17" s="242"/>
      <c r="W17" s="244" t="s">
        <v>231</v>
      </c>
      <c r="X17" s="244"/>
      <c r="Y17" s="244"/>
      <c r="Z17" s="244"/>
      <c r="AA17" s="244" t="s">
        <v>231</v>
      </c>
      <c r="AB17" s="244"/>
      <c r="AC17" s="244"/>
      <c r="AD17" s="244"/>
    </row>
    <row r="18" spans="1:33" ht="26.25" customHeight="1" thickBot="1" x14ac:dyDescent="0.2">
      <c r="A18" s="9"/>
      <c r="B18" s="255"/>
      <c r="C18" s="255"/>
      <c r="D18" s="24"/>
      <c r="E18" s="255"/>
      <c r="F18" s="256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</row>
    <row r="19" spans="1:33" ht="21.75" customHeight="1" x14ac:dyDescent="0.15">
      <c r="B19" s="56"/>
      <c r="C19" s="56"/>
      <c r="D19" s="18"/>
      <c r="E19" s="56"/>
      <c r="F19" s="41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214" t="s">
        <v>28</v>
      </c>
      <c r="Z19" s="247"/>
      <c r="AA19" s="247"/>
      <c r="AB19" s="247"/>
      <c r="AC19" s="247"/>
      <c r="AD19" s="247"/>
    </row>
    <row r="20" spans="1:33" ht="18" customHeight="1" x14ac:dyDescent="0.15">
      <c r="A20" s="98" t="s">
        <v>204</v>
      </c>
      <c r="Z20" s="98"/>
    </row>
    <row r="21" spans="1:33" ht="18" customHeight="1" x14ac:dyDescent="0.15">
      <c r="A21" s="98" t="s">
        <v>236</v>
      </c>
      <c r="C21" s="98"/>
      <c r="Z21" s="98"/>
    </row>
    <row r="22" spans="1:33" ht="18" customHeight="1" x14ac:dyDescent="0.15">
      <c r="A22" s="98" t="s">
        <v>246</v>
      </c>
      <c r="Z22" s="98"/>
    </row>
    <row r="23" spans="1:33" ht="18" customHeight="1" x14ac:dyDescent="0.15">
      <c r="A23" s="98" t="s">
        <v>237</v>
      </c>
      <c r="Z23" s="98"/>
    </row>
    <row r="24" spans="1:33" ht="18" customHeight="1" x14ac:dyDescent="0.15">
      <c r="B24" s="98"/>
      <c r="Z24" s="98"/>
    </row>
    <row r="25" spans="1:33" ht="31.5" customHeight="1" x14ac:dyDescent="0.15">
      <c r="A25" s="231" t="s">
        <v>205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231"/>
    </row>
    <row r="26" spans="1:33" ht="18" customHeight="1" thickBot="1" x14ac:dyDescent="0.2">
      <c r="A26" s="9"/>
    </row>
    <row r="27" spans="1:33" ht="18" customHeight="1" x14ac:dyDescent="0.15">
      <c r="A27" s="220" t="s">
        <v>259</v>
      </c>
      <c r="B27" s="220"/>
      <c r="C27" s="220"/>
      <c r="D27" s="220"/>
      <c r="E27" s="220"/>
      <c r="F27" s="221"/>
      <c r="G27" s="252" t="s">
        <v>60</v>
      </c>
      <c r="H27" s="220"/>
      <c r="I27" s="220"/>
      <c r="J27" s="221"/>
      <c r="K27" s="264" t="s">
        <v>61</v>
      </c>
      <c r="L27" s="265"/>
      <c r="M27" s="265"/>
      <c r="N27" s="264" t="s">
        <v>62</v>
      </c>
      <c r="O27" s="265"/>
      <c r="P27" s="265"/>
      <c r="Q27" s="264" t="s">
        <v>63</v>
      </c>
      <c r="R27" s="265"/>
      <c r="S27" s="265"/>
      <c r="T27" s="252" t="s">
        <v>64</v>
      </c>
      <c r="U27" s="220"/>
      <c r="V27" s="220"/>
      <c r="W27" s="269"/>
      <c r="X27" s="252" t="s">
        <v>65</v>
      </c>
      <c r="Y27" s="220"/>
      <c r="Z27" s="220"/>
      <c r="AA27" s="270"/>
      <c r="AB27" s="267" t="s">
        <v>66</v>
      </c>
      <c r="AC27" s="267"/>
      <c r="AD27" s="268"/>
    </row>
    <row r="28" spans="1:33" ht="18" customHeight="1" x14ac:dyDescent="0.15">
      <c r="A28" s="222"/>
      <c r="B28" s="222"/>
      <c r="C28" s="222"/>
      <c r="D28" s="222"/>
      <c r="E28" s="222"/>
      <c r="F28" s="223"/>
      <c r="G28" s="250"/>
      <c r="H28" s="222"/>
      <c r="I28" s="222"/>
      <c r="J28" s="223"/>
      <c r="K28" s="266"/>
      <c r="L28" s="266"/>
      <c r="M28" s="266"/>
      <c r="N28" s="266"/>
      <c r="O28" s="266"/>
      <c r="P28" s="266"/>
      <c r="Q28" s="266"/>
      <c r="R28" s="266"/>
      <c r="S28" s="266"/>
      <c r="T28" s="250" t="s">
        <v>67</v>
      </c>
      <c r="U28" s="222"/>
      <c r="V28" s="222"/>
      <c r="W28" s="251"/>
      <c r="X28" s="250" t="s">
        <v>67</v>
      </c>
      <c r="Y28" s="222"/>
      <c r="Z28" s="222"/>
      <c r="AA28" s="263"/>
      <c r="AB28" s="261" t="s">
        <v>36</v>
      </c>
      <c r="AC28" s="261"/>
      <c r="AD28" s="262"/>
      <c r="AG28" s="56"/>
    </row>
    <row r="29" spans="1:33" ht="26.25" customHeight="1" x14ac:dyDescent="0.15">
      <c r="A29" s="56"/>
      <c r="B29" s="64"/>
      <c r="C29" s="64"/>
      <c r="D29" s="18"/>
      <c r="E29" s="19"/>
      <c r="F29" s="28"/>
      <c r="G29" s="32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X29" s="46"/>
      <c r="Y29" s="46"/>
      <c r="Z29" s="46"/>
      <c r="AB29" s="46"/>
      <c r="AC29" s="46"/>
      <c r="AD29" s="46"/>
    </row>
    <row r="30" spans="1:33" ht="26.25" customHeight="1" x14ac:dyDescent="0.15">
      <c r="A30" s="56"/>
      <c r="B30" s="248" t="s">
        <v>217</v>
      </c>
      <c r="C30" s="248"/>
      <c r="D30" s="18" t="s">
        <v>286</v>
      </c>
      <c r="E30" s="19" t="s">
        <v>216</v>
      </c>
      <c r="F30" s="30" t="s">
        <v>218</v>
      </c>
      <c r="G30" s="148"/>
      <c r="H30" s="244">
        <v>14</v>
      </c>
      <c r="I30" s="244"/>
      <c r="J30" s="244"/>
      <c r="K30" s="244">
        <v>25</v>
      </c>
      <c r="L30" s="244"/>
      <c r="M30" s="244"/>
      <c r="N30" s="244">
        <v>506</v>
      </c>
      <c r="O30" s="244"/>
      <c r="P30" s="244"/>
      <c r="Q30" s="244">
        <v>46</v>
      </c>
      <c r="R30" s="244"/>
      <c r="S30" s="244"/>
      <c r="T30" s="244">
        <v>286577</v>
      </c>
      <c r="U30" s="244"/>
      <c r="V30" s="244"/>
      <c r="W30" s="244"/>
      <c r="X30" s="244">
        <v>22646</v>
      </c>
      <c r="Y30" s="244"/>
      <c r="Z30" s="244"/>
      <c r="AA30" s="244"/>
      <c r="AB30" s="244">
        <v>6100</v>
      </c>
      <c r="AC30" s="244"/>
      <c r="AD30" s="244"/>
    </row>
    <row r="31" spans="1:33" s="56" customFormat="1" ht="26.25" customHeight="1" x14ac:dyDescent="0.15">
      <c r="B31" s="64"/>
      <c r="C31" s="64"/>
      <c r="D31" s="18"/>
      <c r="E31" s="19"/>
      <c r="F31" s="28"/>
      <c r="G31" s="32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</row>
    <row r="32" spans="1:33" s="56" customFormat="1" ht="26.25" customHeight="1" x14ac:dyDescent="0.15">
      <c r="B32" s="64"/>
      <c r="C32" s="64"/>
      <c r="D32" s="18" t="s">
        <v>287</v>
      </c>
      <c r="E32" s="19" t="s">
        <v>235</v>
      </c>
      <c r="F32" s="28"/>
      <c r="G32" s="32"/>
      <c r="H32" s="244">
        <v>14</v>
      </c>
      <c r="I32" s="245"/>
      <c r="J32" s="245"/>
      <c r="K32" s="244">
        <v>24</v>
      </c>
      <c r="L32" s="244"/>
      <c r="M32" s="244"/>
      <c r="N32" s="244">
        <v>480</v>
      </c>
      <c r="O32" s="244"/>
      <c r="P32" s="244"/>
      <c r="Q32" s="244">
        <v>46</v>
      </c>
      <c r="R32" s="244"/>
      <c r="S32" s="244"/>
      <c r="T32" s="244">
        <v>295780</v>
      </c>
      <c r="U32" s="244"/>
      <c r="V32" s="244"/>
      <c r="W32" s="244"/>
      <c r="X32" s="244">
        <v>22684</v>
      </c>
      <c r="Y32" s="249"/>
      <c r="Z32" s="249"/>
      <c r="AA32" s="249"/>
      <c r="AB32" s="244">
        <v>6100</v>
      </c>
      <c r="AC32" s="244"/>
      <c r="AD32" s="244"/>
    </row>
    <row r="33" spans="1:30" ht="26.25" customHeight="1" x14ac:dyDescent="0.15">
      <c r="A33" s="52"/>
      <c r="B33" s="20"/>
      <c r="C33" s="20"/>
      <c r="F33" s="29"/>
      <c r="G33" s="33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</row>
    <row r="34" spans="1:30" ht="26.25" customHeight="1" x14ac:dyDescent="0.15">
      <c r="A34" s="52"/>
      <c r="B34" s="20"/>
      <c r="C34" s="20"/>
      <c r="D34" s="21" t="s">
        <v>288</v>
      </c>
      <c r="E34" s="22" t="s">
        <v>289</v>
      </c>
      <c r="F34" s="29"/>
      <c r="G34" s="33"/>
      <c r="H34" s="242">
        <v>14</v>
      </c>
      <c r="I34" s="246"/>
      <c r="J34" s="246"/>
      <c r="K34" s="242">
        <v>21</v>
      </c>
      <c r="L34" s="242"/>
      <c r="M34" s="242"/>
      <c r="N34" s="242">
        <v>441</v>
      </c>
      <c r="O34" s="242"/>
      <c r="P34" s="242"/>
      <c r="Q34" s="242">
        <v>43</v>
      </c>
      <c r="R34" s="242"/>
      <c r="S34" s="242"/>
      <c r="T34" s="242">
        <v>270555</v>
      </c>
      <c r="U34" s="242"/>
      <c r="V34" s="242"/>
      <c r="W34" s="242"/>
      <c r="X34" s="242">
        <v>19215</v>
      </c>
      <c r="Y34" s="243"/>
      <c r="Z34" s="243"/>
      <c r="AA34" s="243"/>
      <c r="AB34" s="242">
        <v>6100</v>
      </c>
      <c r="AC34" s="242"/>
      <c r="AD34" s="242"/>
    </row>
    <row r="35" spans="1:30" ht="26.25" customHeight="1" thickBot="1" x14ac:dyDescent="0.2">
      <c r="A35" s="9"/>
      <c r="B35" s="23"/>
      <c r="C35" s="23"/>
      <c r="D35" s="24"/>
      <c r="E35" s="25"/>
      <c r="F35" s="31"/>
      <c r="G35" s="34"/>
      <c r="H35" s="26"/>
      <c r="I35" s="35"/>
      <c r="J35" s="35"/>
      <c r="K35" s="35"/>
      <c r="L35" s="35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9"/>
      <c r="X35" s="9"/>
      <c r="Y35" s="9"/>
      <c r="Z35" s="9"/>
      <c r="AA35" s="9"/>
      <c r="AB35" s="26"/>
      <c r="AC35" s="26"/>
      <c r="AD35" s="26"/>
    </row>
    <row r="36" spans="1:30" ht="18" customHeight="1" x14ac:dyDescent="0.15">
      <c r="A36" s="149"/>
      <c r="B36" s="238"/>
      <c r="C36" s="238"/>
      <c r="D36" s="150"/>
      <c r="E36" s="151"/>
      <c r="F36" s="238"/>
      <c r="G36" s="239"/>
      <c r="H36" s="240"/>
      <c r="I36" s="241"/>
      <c r="J36" s="241"/>
      <c r="K36" s="241"/>
      <c r="L36" s="241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Y36" s="214" t="s">
        <v>28</v>
      </c>
      <c r="Z36" s="247"/>
      <c r="AA36" s="247"/>
      <c r="AB36" s="247"/>
      <c r="AC36" s="247"/>
      <c r="AD36" s="247"/>
    </row>
    <row r="37" spans="1:30" ht="18" customHeight="1" x14ac:dyDescent="0.15"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</row>
    <row r="39" spans="1:30" ht="18" customHeight="1" x14ac:dyDescent="0.15">
      <c r="X39" s="46"/>
      <c r="Y39" s="46"/>
      <c r="Z39" s="46"/>
    </row>
    <row r="40" spans="1:30" ht="18" customHeight="1" x14ac:dyDescent="0.15">
      <c r="X40" s="46"/>
      <c r="Y40" s="46"/>
      <c r="Z40" s="46"/>
    </row>
    <row r="41" spans="1:30" ht="18" customHeight="1" x14ac:dyDescent="0.15">
      <c r="X41" s="46"/>
      <c r="Y41" s="46"/>
      <c r="Z41" s="46"/>
    </row>
    <row r="42" spans="1:30" ht="18" customHeight="1" x14ac:dyDescent="0.15">
      <c r="X42" s="45"/>
      <c r="Y42" s="45"/>
      <c r="Z42" s="45"/>
    </row>
    <row r="43" spans="1:30" ht="18" customHeight="1" x14ac:dyDescent="0.15">
      <c r="X43" s="57"/>
      <c r="Y43" s="57"/>
      <c r="Z43" s="57"/>
    </row>
    <row r="47" spans="1:30" s="7" customFormat="1" ht="18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9" spans="1:28" ht="15.95" customHeight="1" x14ac:dyDescent="0.15"/>
    <row r="50" spans="1:28" s="7" customFormat="1" ht="18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7" spans="1:28" ht="17.25" customHeight="1" x14ac:dyDescent="0.15"/>
    <row r="58" spans="1:28" ht="15" customHeight="1" x14ac:dyDescent="0.15"/>
    <row r="59" spans="1:28" ht="15" customHeight="1" x14ac:dyDescent="0.15"/>
    <row r="60" spans="1:28" ht="24.95" customHeight="1" x14ac:dyDescent="0.15"/>
    <row r="61" spans="1:28" ht="12" customHeight="1" x14ac:dyDescent="0.15"/>
    <row r="62" spans="1:28" ht="20.100000000000001" customHeight="1" x14ac:dyDescent="0.15"/>
    <row r="63" spans="1:28" ht="20.100000000000001" customHeight="1" x14ac:dyDescent="0.15"/>
    <row r="64" spans="1:28" ht="9.75" customHeight="1" x14ac:dyDescent="0.15"/>
    <row r="65" ht="20.100000000000001" customHeight="1" x14ac:dyDescent="0.15"/>
    <row r="66" ht="9.75" customHeight="1" x14ac:dyDescent="0.15"/>
    <row r="67" ht="20.100000000000001" customHeight="1" x14ac:dyDescent="0.15"/>
    <row r="68" ht="9" customHeight="1" x14ac:dyDescent="0.15"/>
    <row r="69" ht="20.100000000000001" customHeight="1" x14ac:dyDescent="0.15"/>
    <row r="70" ht="9" customHeight="1" x14ac:dyDescent="0.15"/>
    <row r="71" ht="20.100000000000001" customHeight="1" x14ac:dyDescent="0.15"/>
  </sheetData>
  <mergeCells count="118">
    <mergeCell ref="S8:V8"/>
    <mergeCell ref="O15:R15"/>
    <mergeCell ref="O17:R17"/>
    <mergeCell ref="W13:Z13"/>
    <mergeCell ref="O13:R13"/>
    <mergeCell ref="S11:V11"/>
    <mergeCell ref="S9:V9"/>
    <mergeCell ref="AA15:AD15"/>
    <mergeCell ref="W15:Z15"/>
    <mergeCell ref="AA13:AD13"/>
    <mergeCell ref="S13:V13"/>
    <mergeCell ref="AA11:AD11"/>
    <mergeCell ref="W10:Z10"/>
    <mergeCell ref="S10:V10"/>
    <mergeCell ref="AA10:AD10"/>
    <mergeCell ref="W8:Z8"/>
    <mergeCell ref="W9:Z9"/>
    <mergeCell ref="AA8:AD8"/>
    <mergeCell ref="AA9:AD9"/>
    <mergeCell ref="W17:Z17"/>
    <mergeCell ref="S15:V15"/>
    <mergeCell ref="S17:V17"/>
    <mergeCell ref="AA17:AD17"/>
    <mergeCell ref="A1:AD1"/>
    <mergeCell ref="A4:F7"/>
    <mergeCell ref="O4:V4"/>
    <mergeCell ref="S7:V7"/>
    <mergeCell ref="S5:V5"/>
    <mergeCell ref="K5:N5"/>
    <mergeCell ref="K6:N6"/>
    <mergeCell ref="K7:N7"/>
    <mergeCell ref="G4:N4"/>
    <mergeCell ref="AA5:AD5"/>
    <mergeCell ref="AA7:AD7"/>
    <mergeCell ref="S6:V6"/>
    <mergeCell ref="W5:Z7"/>
    <mergeCell ref="AA6:AD6"/>
    <mergeCell ref="G5:J7"/>
    <mergeCell ref="O5:R7"/>
    <mergeCell ref="W4:AD4"/>
    <mergeCell ref="G10:J10"/>
    <mergeCell ref="O8:R8"/>
    <mergeCell ref="K8:N8"/>
    <mergeCell ref="K11:N11"/>
    <mergeCell ref="G11:J11"/>
    <mergeCell ref="O9:R9"/>
    <mergeCell ref="O10:R10"/>
    <mergeCell ref="O11:R11"/>
    <mergeCell ref="K9:N9"/>
    <mergeCell ref="B8:C8"/>
    <mergeCell ref="E8:F8"/>
    <mergeCell ref="E10:F10"/>
    <mergeCell ref="E9:F9"/>
    <mergeCell ref="E11:F11"/>
    <mergeCell ref="K10:N10"/>
    <mergeCell ref="G8:J8"/>
    <mergeCell ref="AB28:AD28"/>
    <mergeCell ref="X28:AA28"/>
    <mergeCell ref="K18:N18"/>
    <mergeCell ref="N27:P28"/>
    <mergeCell ref="Q27:S28"/>
    <mergeCell ref="W18:Z18"/>
    <mergeCell ref="AB27:AD27"/>
    <mergeCell ref="T27:W27"/>
    <mergeCell ref="X27:AA27"/>
    <mergeCell ref="O18:R18"/>
    <mergeCell ref="K27:M28"/>
    <mergeCell ref="B9:C9"/>
    <mergeCell ref="G17:J17"/>
    <mergeCell ref="B10:C10"/>
    <mergeCell ref="G9:J9"/>
    <mergeCell ref="K15:N15"/>
    <mergeCell ref="B18:C18"/>
    <mergeCell ref="B11:C11"/>
    <mergeCell ref="X32:AA32"/>
    <mergeCell ref="AB32:AD32"/>
    <mergeCell ref="G13:J13"/>
    <mergeCell ref="K13:N13"/>
    <mergeCell ref="T28:W28"/>
    <mergeCell ref="H30:J30"/>
    <mergeCell ref="K30:M30"/>
    <mergeCell ref="N30:P30"/>
    <mergeCell ref="Q30:S30"/>
    <mergeCell ref="T30:W30"/>
    <mergeCell ref="G27:J28"/>
    <mergeCell ref="A27:F28"/>
    <mergeCell ref="Y19:AD19"/>
    <mergeCell ref="B30:C30"/>
    <mergeCell ref="W11:Z11"/>
    <mergeCell ref="A25:AB25"/>
    <mergeCell ref="S18:V18"/>
    <mergeCell ref="AA18:AD18"/>
    <mergeCell ref="G15:J15"/>
    <mergeCell ref="E18:F18"/>
    <mergeCell ref="G18:J18"/>
    <mergeCell ref="K17:N17"/>
    <mergeCell ref="B36:C36"/>
    <mergeCell ref="F36:G36"/>
    <mergeCell ref="H36:J36"/>
    <mergeCell ref="T34:W34"/>
    <mergeCell ref="Q36:S36"/>
    <mergeCell ref="X34:AA34"/>
    <mergeCell ref="X30:AA30"/>
    <mergeCell ref="AB30:AD30"/>
    <mergeCell ref="H32:J32"/>
    <mergeCell ref="K32:M32"/>
    <mergeCell ref="N32:P32"/>
    <mergeCell ref="Q32:S32"/>
    <mergeCell ref="T32:W32"/>
    <mergeCell ref="K36:M36"/>
    <mergeCell ref="N36:P36"/>
    <mergeCell ref="H34:J34"/>
    <mergeCell ref="K34:M34"/>
    <mergeCell ref="N34:P34"/>
    <mergeCell ref="Q34:S34"/>
    <mergeCell ref="AB34:AD34"/>
    <mergeCell ref="T36:V36"/>
    <mergeCell ref="Y36:AD36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6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9"/>
  <sheetViews>
    <sheetView showGridLines="0" view="pageBreakPreview" topLeftCell="A18" zoomScale="60" zoomScaleNormal="80" workbookViewId="0">
      <selection activeCell="S13" sqref="S13:AD13"/>
    </sheetView>
  </sheetViews>
  <sheetFormatPr defaultColWidth="3.625" defaultRowHeight="26.1" customHeight="1" x14ac:dyDescent="0.15"/>
  <cols>
    <col min="1" max="1" width="1.625" style="1" customWidth="1"/>
    <col min="2" max="10" width="3.375" style="1" customWidth="1"/>
    <col min="11" max="11" width="2.125" style="1" customWidth="1"/>
    <col min="12" max="12" width="8.5" style="1" customWidth="1"/>
    <col min="13" max="13" width="6.375" style="1" customWidth="1"/>
    <col min="14" max="14" width="3.625" style="1" hidden="1" customWidth="1"/>
    <col min="15" max="15" width="8.5" style="1" customWidth="1"/>
    <col min="16" max="16" width="5.375" style="1" customWidth="1"/>
    <col min="17" max="17" width="7" style="1" hidden="1" customWidth="1"/>
    <col min="18" max="18" width="8.375" style="1" customWidth="1"/>
    <col min="19" max="19" width="5.375" style="1" customWidth="1"/>
    <col min="20" max="20" width="7" style="1" hidden="1" customWidth="1"/>
    <col min="21" max="21" width="8.375" style="1" customWidth="1"/>
    <col min="22" max="22" width="5.375" style="1" customWidth="1"/>
    <col min="23" max="23" width="8.5" style="1" customWidth="1"/>
    <col min="24" max="24" width="5.375" style="1" customWidth="1"/>
    <col min="25" max="25" width="6.75" style="1" hidden="1" customWidth="1"/>
    <col min="26" max="26" width="8.375" style="1" customWidth="1"/>
    <col min="27" max="27" width="5.375" style="1" customWidth="1"/>
    <col min="28" max="28" width="6.75" style="1" hidden="1" customWidth="1"/>
    <col min="29" max="29" width="8.375" style="1" customWidth="1"/>
    <col min="30" max="30" width="5.375" style="1" customWidth="1"/>
    <col min="31" max="31" width="0.125" style="1" customWidth="1"/>
    <col min="32" max="32" width="6.875" style="1" customWidth="1"/>
    <col min="33" max="33" width="5.375" style="1" customWidth="1"/>
    <col min="34" max="34" width="0.125" style="1" customWidth="1"/>
    <col min="35" max="35" width="8" style="1" customWidth="1"/>
    <col min="36" max="36" width="11.25" style="1" customWidth="1"/>
    <col min="37" max="38" width="7.25" style="38" hidden="1" customWidth="1"/>
    <col min="39" max="46" width="0" style="1" hidden="1" customWidth="1"/>
    <col min="47" max="16384" width="3.625" style="1"/>
  </cols>
  <sheetData>
    <row r="1" spans="1:64" ht="25.5" customHeight="1" x14ac:dyDescent="0.15"/>
    <row r="2" spans="1:64" ht="25.5" customHeight="1" x14ac:dyDescent="0.15">
      <c r="A2" s="303" t="s">
        <v>171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205" t="s">
        <v>68</v>
      </c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</row>
    <row r="3" spans="1:64" ht="25.5" customHeight="1" thickBot="1" x14ac:dyDescent="0.2">
      <c r="A3" s="281" t="s">
        <v>263</v>
      </c>
      <c r="B3" s="281"/>
      <c r="C3" s="281"/>
      <c r="D3" s="281"/>
      <c r="E3" s="281"/>
      <c r="F3" s="281"/>
      <c r="G3" s="281"/>
      <c r="H3" s="281"/>
      <c r="I3" s="281"/>
      <c r="AY3" s="147"/>
      <c r="AZ3" s="147"/>
      <c r="BA3" s="147" t="s">
        <v>252</v>
      </c>
      <c r="BB3" s="147"/>
    </row>
    <row r="4" spans="1:64" ht="25.5" customHeight="1" x14ac:dyDescent="0.15">
      <c r="A4" s="220" t="s">
        <v>155</v>
      </c>
      <c r="B4" s="220"/>
      <c r="C4" s="220"/>
      <c r="D4" s="220"/>
      <c r="E4" s="220"/>
      <c r="F4" s="220"/>
      <c r="G4" s="220"/>
      <c r="H4" s="220"/>
      <c r="I4" s="220"/>
      <c r="J4" s="220"/>
      <c r="K4" s="221"/>
      <c r="L4" s="252" t="s">
        <v>261</v>
      </c>
      <c r="M4" s="220"/>
      <c r="N4" s="130"/>
      <c r="O4" s="252" t="s">
        <v>70</v>
      </c>
      <c r="P4" s="220"/>
      <c r="Q4" s="221"/>
      <c r="R4" s="252" t="s">
        <v>208</v>
      </c>
      <c r="S4" s="220"/>
      <c r="T4" s="221"/>
      <c r="U4" s="252" t="s">
        <v>209</v>
      </c>
      <c r="V4" s="220"/>
      <c r="W4" s="252" t="s">
        <v>71</v>
      </c>
      <c r="X4" s="220"/>
      <c r="Y4" s="220"/>
      <c r="Z4" s="220" t="s">
        <v>72</v>
      </c>
      <c r="AA4" s="220"/>
      <c r="AB4" s="50"/>
      <c r="AC4" s="252" t="s">
        <v>73</v>
      </c>
      <c r="AD4" s="220"/>
      <c r="AE4" s="221"/>
      <c r="AF4" s="288" t="s">
        <v>262</v>
      </c>
      <c r="AG4" s="220"/>
      <c r="AH4" s="221"/>
      <c r="AI4" s="252" t="s">
        <v>74</v>
      </c>
      <c r="AJ4" s="131" t="s">
        <v>202</v>
      </c>
      <c r="AU4" s="220" t="s">
        <v>155</v>
      </c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157"/>
      <c r="BG4" s="157"/>
    </row>
    <row r="5" spans="1:64" ht="25.5" customHeight="1" thickBot="1" x14ac:dyDescent="0.2">
      <c r="A5" s="255"/>
      <c r="B5" s="255"/>
      <c r="C5" s="255"/>
      <c r="D5" s="255"/>
      <c r="E5" s="255"/>
      <c r="F5" s="255"/>
      <c r="G5" s="255"/>
      <c r="H5" s="255"/>
      <c r="I5" s="255"/>
      <c r="J5" s="255"/>
      <c r="K5" s="284"/>
      <c r="L5" s="279"/>
      <c r="M5" s="255"/>
      <c r="N5" s="132"/>
      <c r="O5" s="279"/>
      <c r="P5" s="255"/>
      <c r="Q5" s="284"/>
      <c r="R5" s="279"/>
      <c r="S5" s="255"/>
      <c r="T5" s="284"/>
      <c r="U5" s="279"/>
      <c r="V5" s="255"/>
      <c r="W5" s="279"/>
      <c r="X5" s="255"/>
      <c r="Y5" s="255"/>
      <c r="Z5" s="255"/>
      <c r="AA5" s="255"/>
      <c r="AB5" s="9"/>
      <c r="AC5" s="279"/>
      <c r="AD5" s="255"/>
      <c r="AE5" s="284"/>
      <c r="AF5" s="279"/>
      <c r="AG5" s="255"/>
      <c r="AH5" s="284"/>
      <c r="AI5" s="279"/>
      <c r="AJ5" s="133" t="s">
        <v>201</v>
      </c>
      <c r="AU5" s="255"/>
      <c r="AV5" s="255"/>
      <c r="AW5" s="255"/>
      <c r="AX5" s="255"/>
      <c r="AY5" s="255"/>
      <c r="AZ5" s="255"/>
      <c r="BA5" s="255"/>
      <c r="BB5" s="255"/>
      <c r="BC5" s="255"/>
      <c r="BD5" s="255"/>
      <c r="BE5" s="255"/>
      <c r="BF5" s="157"/>
      <c r="BG5" s="157"/>
    </row>
    <row r="6" spans="1:64" s="115" customFormat="1" ht="25.5" customHeight="1" x14ac:dyDescent="0.15">
      <c r="A6" s="108"/>
      <c r="B6" s="248" t="s">
        <v>77</v>
      </c>
      <c r="C6" s="248"/>
      <c r="D6" s="248"/>
      <c r="E6" s="109" t="s">
        <v>247</v>
      </c>
      <c r="F6" s="110" t="s">
        <v>249</v>
      </c>
      <c r="G6" s="220" t="s">
        <v>105</v>
      </c>
      <c r="H6" s="220"/>
      <c r="I6" s="220"/>
      <c r="J6" s="108"/>
      <c r="K6" s="113"/>
      <c r="L6" s="297">
        <v>5562</v>
      </c>
      <c r="M6" s="291"/>
      <c r="N6" s="291"/>
      <c r="O6" s="291">
        <v>878</v>
      </c>
      <c r="P6" s="291"/>
      <c r="Q6" s="291"/>
      <c r="R6" s="291">
        <v>917</v>
      </c>
      <c r="S6" s="291"/>
      <c r="T6" s="291"/>
      <c r="U6" s="291">
        <v>907</v>
      </c>
      <c r="V6" s="291"/>
      <c r="W6" s="291">
        <v>902</v>
      </c>
      <c r="X6" s="291"/>
      <c r="Y6" s="291"/>
      <c r="Z6" s="291">
        <v>925</v>
      </c>
      <c r="AA6" s="291"/>
      <c r="AB6" s="134"/>
      <c r="AC6" s="291">
        <v>902</v>
      </c>
      <c r="AD6" s="291"/>
      <c r="AE6" s="291"/>
      <c r="AF6" s="282">
        <v>31</v>
      </c>
      <c r="AG6" s="282"/>
      <c r="AH6" s="282"/>
      <c r="AI6" s="134">
        <v>257</v>
      </c>
      <c r="AJ6" s="135">
        <f>L6/AI6</f>
        <v>21.642023346303503</v>
      </c>
      <c r="AK6" s="38"/>
      <c r="AL6" s="38"/>
      <c r="AU6" s="162"/>
      <c r="AV6" s="248" t="s">
        <v>77</v>
      </c>
      <c r="AW6" s="248"/>
      <c r="AX6" s="248"/>
      <c r="AY6" s="109" t="s">
        <v>247</v>
      </c>
      <c r="AZ6" s="110" t="s">
        <v>249</v>
      </c>
      <c r="BA6" s="220" t="s">
        <v>105</v>
      </c>
      <c r="BB6" s="220"/>
      <c r="BC6" s="220"/>
      <c r="BD6" s="162"/>
      <c r="BE6" s="162"/>
      <c r="BF6" s="162"/>
      <c r="BG6" s="162"/>
      <c r="BL6" s="108"/>
    </row>
    <row r="7" spans="1:64" s="115" customFormat="1" ht="25.5" customHeight="1" x14ac:dyDescent="0.15">
      <c r="A7" s="108"/>
      <c r="B7" s="108"/>
      <c r="C7" s="108"/>
      <c r="D7" s="39"/>
      <c r="E7" s="109" t="s">
        <v>157</v>
      </c>
      <c r="F7" s="110" t="s">
        <v>250</v>
      </c>
      <c r="G7" s="108"/>
      <c r="H7" s="39"/>
      <c r="I7" s="39"/>
      <c r="J7" s="108"/>
      <c r="K7" s="113"/>
      <c r="L7" s="291">
        <v>5560</v>
      </c>
      <c r="M7" s="291"/>
      <c r="N7" s="291"/>
      <c r="O7" s="291">
        <v>998</v>
      </c>
      <c r="P7" s="291"/>
      <c r="Q7" s="291"/>
      <c r="R7" s="291">
        <v>938</v>
      </c>
      <c r="S7" s="291"/>
      <c r="T7" s="291"/>
      <c r="U7" s="291">
        <v>979</v>
      </c>
      <c r="V7" s="291"/>
      <c r="W7" s="291">
        <v>967</v>
      </c>
      <c r="X7" s="291"/>
      <c r="Y7" s="291"/>
      <c r="Z7" s="291">
        <v>984</v>
      </c>
      <c r="AA7" s="291"/>
      <c r="AB7" s="134"/>
      <c r="AC7" s="291">
        <v>923</v>
      </c>
      <c r="AD7" s="291"/>
      <c r="AE7" s="291"/>
      <c r="AF7" s="282">
        <v>32</v>
      </c>
      <c r="AG7" s="282"/>
      <c r="AH7" s="282"/>
      <c r="AI7" s="134">
        <v>226</v>
      </c>
      <c r="AJ7" s="136">
        <f>L7/AI7</f>
        <v>24.601769911504423</v>
      </c>
      <c r="AK7" s="38"/>
      <c r="AL7" s="38"/>
      <c r="AU7" s="162"/>
      <c r="AV7" s="162"/>
      <c r="AW7" s="162"/>
      <c r="AX7" s="39"/>
      <c r="AY7" s="109" t="s">
        <v>157</v>
      </c>
      <c r="AZ7" s="110" t="s">
        <v>250</v>
      </c>
      <c r="BA7" s="162"/>
      <c r="BB7" s="39"/>
      <c r="BC7" s="39"/>
      <c r="BD7" s="162"/>
      <c r="BE7" s="162"/>
      <c r="BF7" s="162"/>
      <c r="BG7" s="162"/>
    </row>
    <row r="8" spans="1:64" s="121" customFormat="1" ht="25.5" customHeight="1" x14ac:dyDescent="0.15">
      <c r="A8" s="116"/>
      <c r="B8" s="116"/>
      <c r="C8" s="116"/>
      <c r="D8" s="137"/>
      <c r="E8" s="117" t="s">
        <v>306</v>
      </c>
      <c r="F8" s="118" t="s">
        <v>307</v>
      </c>
      <c r="G8" s="116"/>
      <c r="H8" s="137"/>
      <c r="I8" s="137"/>
      <c r="J8" s="116"/>
      <c r="K8" s="119"/>
      <c r="L8" s="285">
        <v>5465</v>
      </c>
      <c r="M8" s="292"/>
      <c r="N8" s="68"/>
      <c r="O8" s="293">
        <v>876</v>
      </c>
      <c r="P8" s="293"/>
      <c r="Q8" s="68"/>
      <c r="R8" s="293">
        <v>939</v>
      </c>
      <c r="S8" s="293"/>
      <c r="T8" s="68"/>
      <c r="U8" s="293">
        <v>889</v>
      </c>
      <c r="V8" s="293"/>
      <c r="W8" s="293">
        <v>927</v>
      </c>
      <c r="X8" s="293"/>
      <c r="Y8" s="68"/>
      <c r="Z8" s="293">
        <v>911</v>
      </c>
      <c r="AA8" s="293"/>
      <c r="AB8" s="68"/>
      <c r="AC8" s="293">
        <v>923</v>
      </c>
      <c r="AD8" s="293"/>
      <c r="AE8" s="68"/>
      <c r="AF8" s="293">
        <v>30</v>
      </c>
      <c r="AG8" s="293"/>
      <c r="AH8" s="68"/>
      <c r="AI8" s="68">
        <v>227</v>
      </c>
      <c r="AJ8" s="138">
        <f>L8/AI8</f>
        <v>24.07488986784141</v>
      </c>
      <c r="AK8" s="139"/>
      <c r="AL8" s="139"/>
      <c r="AU8" s="159"/>
      <c r="AV8" s="159"/>
      <c r="AW8" s="159"/>
      <c r="AX8" s="137"/>
      <c r="AY8" s="117" t="s">
        <v>306</v>
      </c>
      <c r="AZ8" s="118" t="s">
        <v>307</v>
      </c>
      <c r="BA8" s="159"/>
      <c r="BB8" s="137"/>
      <c r="BC8" s="137"/>
      <c r="BD8" s="159"/>
      <c r="BE8" s="159"/>
      <c r="BF8" s="159"/>
      <c r="BG8" s="159"/>
    </row>
    <row r="9" spans="1:64" ht="25.5" customHeight="1" x14ac:dyDescent="0.15">
      <c r="A9" s="56"/>
      <c r="B9" s="56"/>
      <c r="C9" s="56"/>
      <c r="D9" s="56"/>
      <c r="E9" s="56"/>
      <c r="F9" s="56"/>
      <c r="G9" s="56"/>
      <c r="H9" s="56"/>
      <c r="I9" s="56"/>
      <c r="J9" s="56"/>
      <c r="K9" s="6"/>
      <c r="L9" s="59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>
        <f t="shared" ref="AE9" si="0">SUM(AD10,AD34)</f>
        <v>0</v>
      </c>
      <c r="AF9" s="44"/>
      <c r="AG9" s="59"/>
      <c r="AH9" s="44"/>
      <c r="AI9" s="59"/>
      <c r="AJ9" s="136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</row>
    <row r="10" spans="1:64" s="121" customFormat="1" ht="25.5" customHeight="1" x14ac:dyDescent="0.15">
      <c r="A10" s="304" t="s">
        <v>329</v>
      </c>
      <c r="B10" s="304"/>
      <c r="C10" s="304"/>
      <c r="D10" s="304"/>
      <c r="E10" s="304"/>
      <c r="F10" s="304"/>
      <c r="G10" s="304"/>
      <c r="H10" s="304"/>
      <c r="I10" s="116"/>
      <c r="J10" s="116"/>
      <c r="K10" s="119"/>
      <c r="L10" s="290" t="e">
        <f>SUM(L12,L28)</f>
        <v>#REF!</v>
      </c>
      <c r="M10" s="287"/>
      <c r="N10" s="287"/>
      <c r="O10" s="287" t="e">
        <f>SUM(O12,O28)</f>
        <v>#REF!</v>
      </c>
      <c r="P10" s="287"/>
      <c r="Q10" s="287"/>
      <c r="R10" s="287" t="e">
        <f>SUM(R12,R28)</f>
        <v>#REF!</v>
      </c>
      <c r="S10" s="287"/>
      <c r="T10" s="287"/>
      <c r="U10" s="287" t="e">
        <f>SUM(U12,U28)</f>
        <v>#REF!</v>
      </c>
      <c r="V10" s="287"/>
      <c r="W10" s="287" t="e">
        <f>SUM(W12,W28)</f>
        <v>#REF!</v>
      </c>
      <c r="X10" s="287"/>
      <c r="Y10" s="287"/>
      <c r="Z10" s="287" t="e">
        <f>SUM(Z12,Z28)</f>
        <v>#REF!</v>
      </c>
      <c r="AA10" s="287"/>
      <c r="AB10" s="67"/>
      <c r="AC10" s="287" t="e">
        <f>SUM(AC12,AC28)</f>
        <v>#REF!</v>
      </c>
      <c r="AD10" s="287"/>
      <c r="AE10" s="287"/>
      <c r="AF10" s="286">
        <v>30</v>
      </c>
      <c r="AG10" s="286"/>
      <c r="AH10" s="286"/>
      <c r="AI10" s="67">
        <f>SUM(AI12+AI28)</f>
        <v>215</v>
      </c>
      <c r="AJ10" s="138" t="e">
        <f>L10/AI10</f>
        <v>#REF!</v>
      </c>
      <c r="AK10" s="38"/>
      <c r="AL10" s="38"/>
      <c r="AU10" s="159"/>
      <c r="AV10" s="296" t="s">
        <v>22</v>
      </c>
      <c r="AW10" s="296"/>
      <c r="AX10" s="296"/>
      <c r="AY10" s="296"/>
      <c r="AZ10" s="296"/>
      <c r="BA10" s="296"/>
      <c r="BB10" s="296"/>
      <c r="BC10" s="159"/>
      <c r="BD10" s="159"/>
      <c r="BE10" s="159"/>
      <c r="BF10" s="159"/>
      <c r="BG10" s="159"/>
    </row>
    <row r="11" spans="1:64" ht="25.5" customHeight="1" x14ac:dyDescent="0.15">
      <c r="A11" s="56"/>
      <c r="B11" s="296"/>
      <c r="C11" s="296"/>
      <c r="D11" s="296"/>
      <c r="E11" s="296"/>
      <c r="F11" s="296"/>
      <c r="G11" s="296"/>
      <c r="H11" s="296"/>
      <c r="I11" s="56"/>
      <c r="J11" s="56"/>
      <c r="K11" s="6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136"/>
      <c r="AL11" s="38" t="s">
        <v>227</v>
      </c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</row>
    <row r="12" spans="1:64" s="7" customFormat="1" ht="25.5" customHeight="1" x14ac:dyDescent="0.15">
      <c r="A12" s="52"/>
      <c r="B12" s="289" t="s">
        <v>328</v>
      </c>
      <c r="C12" s="289"/>
      <c r="D12" s="289"/>
      <c r="E12" s="289"/>
      <c r="F12" s="289"/>
      <c r="G12" s="289"/>
      <c r="H12" s="289"/>
      <c r="I12" s="52"/>
      <c r="J12" s="52"/>
      <c r="K12" s="53"/>
      <c r="L12" s="285" t="e">
        <f>SUM(L13:N26)</f>
        <v>#REF!</v>
      </c>
      <c r="M12" s="286"/>
      <c r="N12" s="286"/>
      <c r="O12" s="286" t="e">
        <f>SUM(O13:Q26)</f>
        <v>#REF!</v>
      </c>
      <c r="P12" s="286"/>
      <c r="Q12" s="286"/>
      <c r="R12" s="286" t="e">
        <f>SUM(R13:T26)</f>
        <v>#REF!</v>
      </c>
      <c r="S12" s="286"/>
      <c r="T12" s="286"/>
      <c r="U12" s="286" t="e">
        <f>SUM(U13:V26)</f>
        <v>#REF!</v>
      </c>
      <c r="V12" s="286"/>
      <c r="W12" s="286" t="e">
        <f>SUM(W13:Y26)</f>
        <v>#REF!</v>
      </c>
      <c r="X12" s="286"/>
      <c r="Y12" s="286"/>
      <c r="Z12" s="286" t="e">
        <f>SUM(Z13:AB26)</f>
        <v>#REF!</v>
      </c>
      <c r="AA12" s="286"/>
      <c r="AB12" s="286"/>
      <c r="AC12" s="286" t="e">
        <f>SUM(AC13:AE26)</f>
        <v>#REF!</v>
      </c>
      <c r="AD12" s="286"/>
      <c r="AE12" s="286"/>
      <c r="AF12" s="286">
        <f>SUM(AF13:AH26)</f>
        <v>30</v>
      </c>
      <c r="AG12" s="286"/>
      <c r="AH12" s="286"/>
      <c r="AI12" s="140">
        <f>SUM(AI13:AI26)</f>
        <v>185</v>
      </c>
      <c r="AJ12" s="138" t="e">
        <f t="shared" ref="AJ12:AJ26" si="1">L12/AI12</f>
        <v>#REF!</v>
      </c>
      <c r="AK12" s="38"/>
      <c r="AL12" s="141">
        <f>SUM(AL13:AL26)</f>
        <v>185</v>
      </c>
      <c r="AU12" s="156"/>
      <c r="AV12" s="296" t="s">
        <v>327</v>
      </c>
      <c r="AW12" s="296"/>
      <c r="AX12" s="296"/>
      <c r="AY12" s="296"/>
      <c r="AZ12" s="296"/>
      <c r="BA12" s="296"/>
      <c r="BB12" s="296"/>
      <c r="BC12" s="156"/>
      <c r="BD12" s="156"/>
      <c r="BE12" s="156"/>
      <c r="BF12" s="156"/>
      <c r="BG12" s="156"/>
    </row>
    <row r="13" spans="1:64" ht="25.5" customHeight="1" x14ac:dyDescent="0.15">
      <c r="A13" s="56"/>
      <c r="B13" s="56"/>
      <c r="C13" s="283" t="s">
        <v>78</v>
      </c>
      <c r="D13" s="283"/>
      <c r="E13" s="283"/>
      <c r="F13" s="283"/>
      <c r="G13" s="283"/>
      <c r="H13" s="283"/>
      <c r="I13" s="283"/>
      <c r="J13" s="283"/>
      <c r="K13" s="6"/>
      <c r="L13" s="294" t="e">
        <f>#REF!</f>
        <v>#REF!</v>
      </c>
      <c r="M13" s="282"/>
      <c r="N13" s="282"/>
      <c r="O13" s="282" t="e">
        <f>#REF!</f>
        <v>#REF!</v>
      </c>
      <c r="P13" s="282"/>
      <c r="Q13" s="282"/>
      <c r="R13" s="282" t="e">
        <f>#REF!</f>
        <v>#REF!</v>
      </c>
      <c r="S13" s="282"/>
      <c r="T13" s="282"/>
      <c r="U13" s="282" t="e">
        <f>#REF!</f>
        <v>#REF!</v>
      </c>
      <c r="V13" s="282"/>
      <c r="W13" s="282" t="e">
        <f>#REF!</f>
        <v>#REF!</v>
      </c>
      <c r="X13" s="282"/>
      <c r="Y13" s="282"/>
      <c r="Z13" s="282" t="e">
        <f>#REF!</f>
        <v>#REF!</v>
      </c>
      <c r="AA13" s="282"/>
      <c r="AB13" s="282"/>
      <c r="AC13" s="282" t="e">
        <f>#REF!</f>
        <v>#REF!</v>
      </c>
      <c r="AD13" s="282"/>
      <c r="AE13" s="282"/>
      <c r="AF13" s="282">
        <v>3</v>
      </c>
      <c r="AG13" s="282"/>
      <c r="AH13" s="282"/>
      <c r="AI13" s="44">
        <v>15</v>
      </c>
      <c r="AJ13" s="138" t="e">
        <f t="shared" si="1"/>
        <v>#REF!</v>
      </c>
      <c r="AL13" s="142">
        <v>15</v>
      </c>
      <c r="AU13" s="157"/>
      <c r="AV13" s="157"/>
      <c r="AW13" s="283" t="s">
        <v>78</v>
      </c>
      <c r="AX13" s="283"/>
      <c r="AY13" s="283"/>
      <c r="AZ13" s="283"/>
      <c r="BA13" s="283"/>
      <c r="BB13" s="283"/>
      <c r="BC13" s="283"/>
      <c r="BD13" s="283"/>
      <c r="BE13" s="157"/>
      <c r="BF13" s="157"/>
      <c r="BG13" s="157"/>
    </row>
    <row r="14" spans="1:64" ht="25.5" customHeight="1" x14ac:dyDescent="0.15">
      <c r="A14" s="56"/>
      <c r="B14" s="56"/>
      <c r="C14" s="283" t="s">
        <v>80</v>
      </c>
      <c r="D14" s="283"/>
      <c r="E14" s="283"/>
      <c r="F14" s="283"/>
      <c r="G14" s="283"/>
      <c r="H14" s="283"/>
      <c r="I14" s="283"/>
      <c r="J14" s="283"/>
      <c r="K14" s="6"/>
      <c r="L14" s="294" t="e">
        <f>#REF!</f>
        <v>#REF!</v>
      </c>
      <c r="M14" s="282"/>
      <c r="N14" s="282"/>
      <c r="O14" s="282" t="e">
        <f>#REF!</f>
        <v>#REF!</v>
      </c>
      <c r="P14" s="282"/>
      <c r="Q14" s="282"/>
      <c r="R14" s="282" t="e">
        <f>#REF!</f>
        <v>#REF!</v>
      </c>
      <c r="S14" s="282"/>
      <c r="T14" s="282"/>
      <c r="U14" s="282" t="e">
        <f>#REF!</f>
        <v>#REF!</v>
      </c>
      <c r="V14" s="282"/>
      <c r="W14" s="282" t="e">
        <f>#REF!</f>
        <v>#REF!</v>
      </c>
      <c r="X14" s="282"/>
      <c r="Y14" s="282"/>
      <c r="Z14" s="282" t="e">
        <f>#REF!</f>
        <v>#REF!</v>
      </c>
      <c r="AA14" s="282"/>
      <c r="AB14" s="282"/>
      <c r="AC14" s="282" t="e">
        <f>#REF!</f>
        <v>#REF!</v>
      </c>
      <c r="AD14" s="282"/>
      <c r="AE14" s="282"/>
      <c r="AF14" s="282">
        <v>3</v>
      </c>
      <c r="AG14" s="282"/>
      <c r="AH14" s="282"/>
      <c r="AI14" s="44">
        <v>12</v>
      </c>
      <c r="AJ14" s="138" t="e">
        <f t="shared" si="1"/>
        <v>#REF!</v>
      </c>
      <c r="AL14" s="142">
        <v>14</v>
      </c>
      <c r="AU14" s="157"/>
      <c r="AV14" s="157"/>
      <c r="AW14" s="283" t="s">
        <v>80</v>
      </c>
      <c r="AX14" s="283"/>
      <c r="AY14" s="283"/>
      <c r="AZ14" s="283"/>
      <c r="BA14" s="283"/>
      <c r="BB14" s="283"/>
      <c r="BC14" s="283"/>
      <c r="BD14" s="283"/>
      <c r="BE14" s="157"/>
      <c r="BF14" s="157"/>
      <c r="BG14" s="157"/>
    </row>
    <row r="15" spans="1:64" ht="25.5" customHeight="1" x14ac:dyDescent="0.15">
      <c r="A15" s="56"/>
      <c r="B15" s="56"/>
      <c r="C15" s="283" t="s">
        <v>81</v>
      </c>
      <c r="D15" s="283"/>
      <c r="E15" s="283"/>
      <c r="F15" s="283"/>
      <c r="G15" s="283"/>
      <c r="H15" s="283"/>
      <c r="I15" s="283"/>
      <c r="J15" s="283"/>
      <c r="K15" s="6"/>
      <c r="L15" s="294" t="e">
        <f>#REF!</f>
        <v>#REF!</v>
      </c>
      <c r="M15" s="282"/>
      <c r="N15" s="282"/>
      <c r="O15" s="282" t="e">
        <f>#REF!</f>
        <v>#REF!</v>
      </c>
      <c r="P15" s="282"/>
      <c r="Q15" s="282"/>
      <c r="R15" s="282" t="e">
        <f>#REF!</f>
        <v>#REF!</v>
      </c>
      <c r="S15" s="282"/>
      <c r="T15" s="282"/>
      <c r="U15" s="282" t="e">
        <f>#REF!</f>
        <v>#REF!</v>
      </c>
      <c r="V15" s="282"/>
      <c r="W15" s="282" t="e">
        <f>#REF!</f>
        <v>#REF!</v>
      </c>
      <c r="X15" s="282"/>
      <c r="Y15" s="282"/>
      <c r="Z15" s="282" t="e">
        <f>#REF!</f>
        <v>#REF!</v>
      </c>
      <c r="AA15" s="282"/>
      <c r="AB15" s="282"/>
      <c r="AC15" s="282" t="e">
        <f>#REF!</f>
        <v>#REF!</v>
      </c>
      <c r="AD15" s="282"/>
      <c r="AE15" s="282"/>
      <c r="AF15" s="282">
        <v>2</v>
      </c>
      <c r="AG15" s="282"/>
      <c r="AH15" s="282"/>
      <c r="AI15" s="59">
        <v>14</v>
      </c>
      <c r="AJ15" s="138" t="e">
        <f t="shared" si="1"/>
        <v>#REF!</v>
      </c>
      <c r="AL15" s="142">
        <v>13</v>
      </c>
      <c r="AU15" s="157"/>
      <c r="AV15" s="157"/>
      <c r="AW15" s="283" t="s">
        <v>81</v>
      </c>
      <c r="AX15" s="283"/>
      <c r="AY15" s="283"/>
      <c r="AZ15" s="283"/>
      <c r="BA15" s="283"/>
      <c r="BB15" s="283"/>
      <c r="BC15" s="283"/>
      <c r="BD15" s="283"/>
      <c r="BE15" s="157"/>
      <c r="BF15" s="157"/>
      <c r="BG15" s="157"/>
    </row>
    <row r="16" spans="1:64" ht="25.5" customHeight="1" x14ac:dyDescent="0.15">
      <c r="A16" s="56"/>
      <c r="B16" s="56"/>
      <c r="C16" s="295" t="s">
        <v>82</v>
      </c>
      <c r="D16" s="295"/>
      <c r="E16" s="295"/>
      <c r="F16" s="295"/>
      <c r="G16" s="295"/>
      <c r="H16" s="295"/>
      <c r="I16" s="295"/>
      <c r="J16" s="295"/>
      <c r="K16" s="6"/>
      <c r="L16" s="294" t="e">
        <f>#REF!</f>
        <v>#REF!</v>
      </c>
      <c r="M16" s="282"/>
      <c r="N16" s="282"/>
      <c r="O16" s="282" t="e">
        <f>#REF!</f>
        <v>#REF!</v>
      </c>
      <c r="P16" s="282"/>
      <c r="Q16" s="282"/>
      <c r="R16" s="282" t="e">
        <f>#REF!</f>
        <v>#REF!</v>
      </c>
      <c r="S16" s="282"/>
      <c r="T16" s="282"/>
      <c r="U16" s="282" t="e">
        <f>#REF!</f>
        <v>#REF!</v>
      </c>
      <c r="V16" s="282"/>
      <c r="W16" s="282" t="e">
        <f>#REF!</f>
        <v>#REF!</v>
      </c>
      <c r="X16" s="282"/>
      <c r="Y16" s="282"/>
      <c r="Z16" s="282" t="e">
        <f>#REF!</f>
        <v>#REF!</v>
      </c>
      <c r="AA16" s="282"/>
      <c r="AB16" s="282"/>
      <c r="AC16" s="282" t="e">
        <f>#REF!</f>
        <v>#REF!</v>
      </c>
      <c r="AD16" s="282"/>
      <c r="AE16" s="282"/>
      <c r="AF16" s="282">
        <v>2</v>
      </c>
      <c r="AG16" s="282"/>
      <c r="AH16" s="282"/>
      <c r="AI16" s="59">
        <v>19</v>
      </c>
      <c r="AJ16" s="138" t="e">
        <f t="shared" si="1"/>
        <v>#REF!</v>
      </c>
      <c r="AL16" s="142">
        <v>21</v>
      </c>
      <c r="AU16" s="157"/>
      <c r="AV16" s="157"/>
      <c r="AW16" s="295" t="s">
        <v>82</v>
      </c>
      <c r="AX16" s="295"/>
      <c r="AY16" s="295"/>
      <c r="AZ16" s="295"/>
      <c r="BA16" s="295"/>
      <c r="BB16" s="295"/>
      <c r="BC16" s="295"/>
      <c r="BD16" s="295"/>
      <c r="BE16" s="157"/>
      <c r="BF16" s="157"/>
      <c r="BG16" s="157"/>
    </row>
    <row r="17" spans="1:61" s="115" customFormat="1" ht="25.5" customHeight="1" x14ac:dyDescent="0.15">
      <c r="A17" s="108"/>
      <c r="B17" s="108"/>
      <c r="C17" s="283" t="s">
        <v>83</v>
      </c>
      <c r="D17" s="283"/>
      <c r="E17" s="283"/>
      <c r="F17" s="283"/>
      <c r="G17" s="283"/>
      <c r="H17" s="283"/>
      <c r="I17" s="283"/>
      <c r="J17" s="283"/>
      <c r="K17" s="113"/>
      <c r="L17" s="294" t="e">
        <f>#REF!</f>
        <v>#REF!</v>
      </c>
      <c r="M17" s="282"/>
      <c r="N17" s="282"/>
      <c r="O17" s="282" t="e">
        <f>#REF!</f>
        <v>#REF!</v>
      </c>
      <c r="P17" s="282"/>
      <c r="Q17" s="282"/>
      <c r="R17" s="282" t="e">
        <f>#REF!</f>
        <v>#REF!</v>
      </c>
      <c r="S17" s="282"/>
      <c r="T17" s="282"/>
      <c r="U17" s="282" t="e">
        <f>#REF!</f>
        <v>#REF!</v>
      </c>
      <c r="V17" s="282"/>
      <c r="W17" s="282" t="e">
        <f>#REF!</f>
        <v>#REF!</v>
      </c>
      <c r="X17" s="282"/>
      <c r="Y17" s="282"/>
      <c r="Z17" s="282" t="e">
        <f>#REF!</f>
        <v>#REF!</v>
      </c>
      <c r="AA17" s="282"/>
      <c r="AB17" s="282"/>
      <c r="AC17" s="282" t="e">
        <f>#REF!</f>
        <v>#REF!</v>
      </c>
      <c r="AD17" s="282"/>
      <c r="AE17" s="282"/>
      <c r="AF17" s="291">
        <v>2</v>
      </c>
      <c r="AG17" s="291"/>
      <c r="AH17" s="291"/>
      <c r="AI17" s="134">
        <v>16</v>
      </c>
      <c r="AJ17" s="138" t="e">
        <f t="shared" si="1"/>
        <v>#REF!</v>
      </c>
      <c r="AK17" s="38"/>
      <c r="AL17" s="143">
        <v>17</v>
      </c>
      <c r="AU17" s="162"/>
      <c r="AV17" s="162"/>
      <c r="AW17" s="283" t="s">
        <v>83</v>
      </c>
      <c r="AX17" s="283"/>
      <c r="AY17" s="283"/>
      <c r="AZ17" s="283"/>
      <c r="BA17" s="283"/>
      <c r="BB17" s="283"/>
      <c r="BC17" s="283"/>
      <c r="BD17" s="283"/>
      <c r="BE17" s="162"/>
      <c r="BF17" s="162"/>
      <c r="BG17" s="162"/>
    </row>
    <row r="18" spans="1:61" ht="25.5" customHeight="1" x14ac:dyDescent="0.15">
      <c r="A18" s="56"/>
      <c r="B18" s="56"/>
      <c r="C18" s="283" t="s">
        <v>84</v>
      </c>
      <c r="D18" s="283"/>
      <c r="E18" s="283"/>
      <c r="F18" s="283"/>
      <c r="G18" s="283"/>
      <c r="H18" s="283"/>
      <c r="I18" s="283"/>
      <c r="J18" s="283"/>
      <c r="K18" s="6"/>
      <c r="L18" s="294" t="e">
        <f>#REF!</f>
        <v>#REF!</v>
      </c>
      <c r="M18" s="282"/>
      <c r="N18" s="282"/>
      <c r="O18" s="282" t="e">
        <f>#REF!</f>
        <v>#REF!</v>
      </c>
      <c r="P18" s="282"/>
      <c r="Q18" s="282"/>
      <c r="R18" s="282" t="e">
        <f>#REF!</f>
        <v>#REF!</v>
      </c>
      <c r="S18" s="282"/>
      <c r="T18" s="282"/>
      <c r="U18" s="282" t="e">
        <f>#REF!</f>
        <v>#REF!</v>
      </c>
      <c r="V18" s="282"/>
      <c r="W18" s="282" t="e">
        <f>#REF!</f>
        <v>#REF!</v>
      </c>
      <c r="X18" s="282"/>
      <c r="Y18" s="282"/>
      <c r="Z18" s="282" t="e">
        <f>#REF!</f>
        <v>#REF!</v>
      </c>
      <c r="AA18" s="282"/>
      <c r="AB18" s="282"/>
      <c r="AC18" s="282" t="e">
        <f>#REF!</f>
        <v>#REF!</v>
      </c>
      <c r="AD18" s="282"/>
      <c r="AE18" s="282"/>
      <c r="AF18" s="287" t="s">
        <v>188</v>
      </c>
      <c r="AG18" s="287"/>
      <c r="AH18" s="287"/>
      <c r="AI18" s="59">
        <v>4</v>
      </c>
      <c r="AJ18" s="138" t="e">
        <f t="shared" si="1"/>
        <v>#REF!</v>
      </c>
      <c r="AL18" s="142">
        <v>4</v>
      </c>
      <c r="AU18" s="157"/>
      <c r="AV18" s="157"/>
      <c r="AW18" s="283" t="s">
        <v>84</v>
      </c>
      <c r="AX18" s="283"/>
      <c r="AY18" s="283"/>
      <c r="AZ18" s="283"/>
      <c r="BA18" s="283"/>
      <c r="BB18" s="283"/>
      <c r="BC18" s="283"/>
      <c r="BD18" s="283"/>
      <c r="BE18" s="157"/>
      <c r="BF18" s="157"/>
      <c r="BG18" s="157"/>
    </row>
    <row r="19" spans="1:61" s="38" customFormat="1" ht="25.5" customHeight="1" x14ac:dyDescent="0.15">
      <c r="C19" s="283" t="s">
        <v>85</v>
      </c>
      <c r="D19" s="283"/>
      <c r="E19" s="283"/>
      <c r="F19" s="283"/>
      <c r="G19" s="283"/>
      <c r="H19" s="283"/>
      <c r="I19" s="283"/>
      <c r="J19" s="283"/>
      <c r="L19" s="294" t="e">
        <f>#REF!</f>
        <v>#REF!</v>
      </c>
      <c r="M19" s="282"/>
      <c r="N19" s="282"/>
      <c r="O19" s="282" t="e">
        <f>#REF!</f>
        <v>#REF!</v>
      </c>
      <c r="P19" s="282"/>
      <c r="Q19" s="282"/>
      <c r="R19" s="282" t="e">
        <f>#REF!</f>
        <v>#REF!</v>
      </c>
      <c r="S19" s="282"/>
      <c r="T19" s="282"/>
      <c r="U19" s="282" t="e">
        <f>#REF!</f>
        <v>#REF!</v>
      </c>
      <c r="V19" s="282"/>
      <c r="W19" s="282" t="e">
        <f>#REF!</f>
        <v>#REF!</v>
      </c>
      <c r="X19" s="282"/>
      <c r="Y19" s="282"/>
      <c r="Z19" s="282" t="e">
        <f>#REF!</f>
        <v>#REF!</v>
      </c>
      <c r="AA19" s="282"/>
      <c r="AB19" s="282"/>
      <c r="AC19" s="282" t="e">
        <f>#REF!</f>
        <v>#REF!</v>
      </c>
      <c r="AD19" s="282"/>
      <c r="AE19" s="282"/>
      <c r="AF19" s="282">
        <v>2</v>
      </c>
      <c r="AG19" s="282"/>
      <c r="AH19" s="282"/>
      <c r="AI19" s="59">
        <v>12</v>
      </c>
      <c r="AJ19" s="138" t="e">
        <f t="shared" si="1"/>
        <v>#REF!</v>
      </c>
      <c r="AL19" s="142">
        <v>12</v>
      </c>
      <c r="AW19" s="283" t="s">
        <v>85</v>
      </c>
      <c r="AX19" s="283"/>
      <c r="AY19" s="283"/>
      <c r="AZ19" s="283"/>
      <c r="BA19" s="283"/>
      <c r="BB19" s="283"/>
      <c r="BC19" s="283"/>
      <c r="BD19" s="283"/>
      <c r="BF19" s="42"/>
      <c r="BG19" s="42"/>
    </row>
    <row r="20" spans="1:61" ht="25.5" customHeight="1" x14ac:dyDescent="0.15">
      <c r="A20" s="56"/>
      <c r="B20" s="56"/>
      <c r="C20" s="283" t="s">
        <v>86</v>
      </c>
      <c r="D20" s="283"/>
      <c r="E20" s="283"/>
      <c r="F20" s="283"/>
      <c r="G20" s="283"/>
      <c r="H20" s="283"/>
      <c r="I20" s="283"/>
      <c r="J20" s="283"/>
      <c r="K20" s="6"/>
      <c r="L20" s="294" t="e">
        <f>#REF!</f>
        <v>#REF!</v>
      </c>
      <c r="M20" s="282"/>
      <c r="N20" s="282"/>
      <c r="O20" s="282" t="e">
        <f>#REF!</f>
        <v>#REF!</v>
      </c>
      <c r="P20" s="282"/>
      <c r="Q20" s="282"/>
      <c r="R20" s="282" t="e">
        <f>#REF!</f>
        <v>#REF!</v>
      </c>
      <c r="S20" s="282"/>
      <c r="T20" s="282"/>
      <c r="U20" s="282" t="e">
        <f>#REF!</f>
        <v>#REF!</v>
      </c>
      <c r="V20" s="282"/>
      <c r="W20" s="282" t="e">
        <f>#REF!</f>
        <v>#REF!</v>
      </c>
      <c r="X20" s="282"/>
      <c r="Y20" s="282"/>
      <c r="Z20" s="282" t="e">
        <f>#REF!</f>
        <v>#REF!</v>
      </c>
      <c r="AA20" s="282"/>
      <c r="AB20" s="282"/>
      <c r="AC20" s="282" t="e">
        <f>#REF!</f>
        <v>#REF!</v>
      </c>
      <c r="AD20" s="282"/>
      <c r="AE20" s="282"/>
      <c r="AF20" s="282">
        <v>2</v>
      </c>
      <c r="AG20" s="282"/>
      <c r="AH20" s="282"/>
      <c r="AI20" s="59">
        <v>15</v>
      </c>
      <c r="AJ20" s="138" t="e">
        <f t="shared" si="1"/>
        <v>#REF!</v>
      </c>
      <c r="AL20" s="142">
        <v>15</v>
      </c>
      <c r="AU20" s="157"/>
      <c r="AV20" s="157"/>
      <c r="AW20" s="283" t="s">
        <v>86</v>
      </c>
      <c r="AX20" s="283"/>
      <c r="AY20" s="283"/>
      <c r="AZ20" s="283"/>
      <c r="BA20" s="283"/>
      <c r="BB20" s="283"/>
      <c r="BC20" s="283"/>
      <c r="BD20" s="283"/>
      <c r="BE20" s="157"/>
      <c r="BF20" s="157"/>
      <c r="BG20" s="157"/>
    </row>
    <row r="21" spans="1:61" ht="25.5" customHeight="1" x14ac:dyDescent="0.15">
      <c r="A21" s="56"/>
      <c r="B21" s="56"/>
      <c r="C21" s="283" t="s">
        <v>87</v>
      </c>
      <c r="D21" s="283"/>
      <c r="E21" s="283"/>
      <c r="F21" s="283"/>
      <c r="G21" s="283"/>
      <c r="H21" s="283"/>
      <c r="I21" s="283"/>
      <c r="J21" s="283"/>
      <c r="K21" s="6"/>
      <c r="L21" s="294" t="e">
        <f>#REF!</f>
        <v>#REF!</v>
      </c>
      <c r="M21" s="282"/>
      <c r="N21" s="282"/>
      <c r="O21" s="282" t="e">
        <f>#REF!</f>
        <v>#REF!</v>
      </c>
      <c r="P21" s="282"/>
      <c r="Q21" s="282"/>
      <c r="R21" s="282" t="e">
        <f>#REF!</f>
        <v>#REF!</v>
      </c>
      <c r="S21" s="282"/>
      <c r="T21" s="282"/>
      <c r="U21" s="282" t="e">
        <f>#REF!</f>
        <v>#REF!</v>
      </c>
      <c r="V21" s="282"/>
      <c r="W21" s="282" t="e">
        <f>#REF!</f>
        <v>#REF!</v>
      </c>
      <c r="X21" s="282"/>
      <c r="Y21" s="282"/>
      <c r="Z21" s="282" t="e">
        <f>#REF!</f>
        <v>#REF!</v>
      </c>
      <c r="AA21" s="282"/>
      <c r="AB21" s="282"/>
      <c r="AC21" s="282" t="e">
        <f>#REF!</f>
        <v>#REF!</v>
      </c>
      <c r="AD21" s="282"/>
      <c r="AE21" s="282"/>
      <c r="AF21" s="282">
        <v>2</v>
      </c>
      <c r="AG21" s="282"/>
      <c r="AH21" s="282"/>
      <c r="AI21" s="44">
        <v>13</v>
      </c>
      <c r="AJ21" s="138" t="e">
        <f t="shared" si="1"/>
        <v>#REF!</v>
      </c>
      <c r="AL21" s="142">
        <v>11</v>
      </c>
      <c r="AU21" s="157"/>
      <c r="AV21" s="157"/>
      <c r="AW21" s="283" t="s">
        <v>87</v>
      </c>
      <c r="AX21" s="283"/>
      <c r="AY21" s="283"/>
      <c r="AZ21" s="283"/>
      <c r="BA21" s="283"/>
      <c r="BB21" s="283"/>
      <c r="BC21" s="283"/>
      <c r="BD21" s="283"/>
      <c r="BE21" s="157"/>
      <c r="BF21" s="157"/>
      <c r="BG21" s="157"/>
    </row>
    <row r="22" spans="1:61" ht="25.5" customHeight="1" x14ac:dyDescent="0.15">
      <c r="A22" s="56"/>
      <c r="B22" s="56"/>
      <c r="C22" s="283" t="s">
        <v>88</v>
      </c>
      <c r="D22" s="283"/>
      <c r="E22" s="283"/>
      <c r="F22" s="283"/>
      <c r="G22" s="283"/>
      <c r="H22" s="283"/>
      <c r="I22" s="283"/>
      <c r="J22" s="283"/>
      <c r="K22" s="6"/>
      <c r="L22" s="294" t="e">
        <f>#REF!</f>
        <v>#REF!</v>
      </c>
      <c r="M22" s="282"/>
      <c r="N22" s="282"/>
      <c r="O22" s="282" t="e">
        <f>#REF!</f>
        <v>#REF!</v>
      </c>
      <c r="P22" s="282"/>
      <c r="Q22" s="282"/>
      <c r="R22" s="282" t="e">
        <f>#REF!</f>
        <v>#REF!</v>
      </c>
      <c r="S22" s="282"/>
      <c r="T22" s="282"/>
      <c r="U22" s="282" t="e">
        <f>#REF!</f>
        <v>#REF!</v>
      </c>
      <c r="V22" s="282"/>
      <c r="W22" s="282" t="e">
        <f>#REF!</f>
        <v>#REF!</v>
      </c>
      <c r="X22" s="282"/>
      <c r="Y22" s="282"/>
      <c r="Z22" s="282" t="e">
        <f>#REF!</f>
        <v>#REF!</v>
      </c>
      <c r="AA22" s="282"/>
      <c r="AB22" s="282"/>
      <c r="AC22" s="282" t="e">
        <f>#REF!</f>
        <v>#REF!</v>
      </c>
      <c r="AD22" s="282"/>
      <c r="AE22" s="282"/>
      <c r="AF22" s="282">
        <v>2</v>
      </c>
      <c r="AG22" s="282"/>
      <c r="AH22" s="282"/>
      <c r="AI22" s="44">
        <v>11</v>
      </c>
      <c r="AJ22" s="138" t="e">
        <f t="shared" si="1"/>
        <v>#REF!</v>
      </c>
      <c r="AL22" s="142">
        <v>11</v>
      </c>
      <c r="AU22" s="157"/>
      <c r="AV22" s="157"/>
      <c r="AW22" s="283" t="s">
        <v>88</v>
      </c>
      <c r="AX22" s="283"/>
      <c r="AY22" s="283"/>
      <c r="AZ22" s="283"/>
      <c r="BA22" s="283"/>
      <c r="BB22" s="283"/>
      <c r="BC22" s="283"/>
      <c r="BD22" s="283"/>
      <c r="BE22" s="157"/>
      <c r="BF22" s="157"/>
      <c r="BG22" s="157"/>
    </row>
    <row r="23" spans="1:61" ht="25.5" customHeight="1" x14ac:dyDescent="0.15">
      <c r="A23" s="56"/>
      <c r="B23" s="56"/>
      <c r="C23" s="283" t="s">
        <v>89</v>
      </c>
      <c r="D23" s="283"/>
      <c r="E23" s="283"/>
      <c r="F23" s="283"/>
      <c r="G23" s="283"/>
      <c r="H23" s="283"/>
      <c r="I23" s="283"/>
      <c r="J23" s="283"/>
      <c r="K23" s="6"/>
      <c r="L23" s="294" t="e">
        <f>#REF!</f>
        <v>#REF!</v>
      </c>
      <c r="M23" s="282"/>
      <c r="N23" s="282"/>
      <c r="O23" s="282" t="e">
        <f>#REF!</f>
        <v>#REF!</v>
      </c>
      <c r="P23" s="282"/>
      <c r="Q23" s="282"/>
      <c r="R23" s="282" t="e">
        <f>#REF!</f>
        <v>#REF!</v>
      </c>
      <c r="S23" s="282"/>
      <c r="T23" s="282"/>
      <c r="U23" s="282" t="e">
        <f>#REF!</f>
        <v>#REF!</v>
      </c>
      <c r="V23" s="282"/>
      <c r="W23" s="282" t="e">
        <f>#REF!</f>
        <v>#REF!</v>
      </c>
      <c r="X23" s="282"/>
      <c r="Y23" s="282"/>
      <c r="Z23" s="282" t="e">
        <f>#REF!</f>
        <v>#REF!</v>
      </c>
      <c r="AA23" s="282"/>
      <c r="AB23" s="282"/>
      <c r="AC23" s="282" t="e">
        <f>#REF!</f>
        <v>#REF!</v>
      </c>
      <c r="AD23" s="282"/>
      <c r="AE23" s="282"/>
      <c r="AF23" s="282">
        <v>2</v>
      </c>
      <c r="AG23" s="282"/>
      <c r="AH23" s="282"/>
      <c r="AI23" s="44">
        <v>12</v>
      </c>
      <c r="AJ23" s="138" t="e">
        <f t="shared" si="1"/>
        <v>#REF!</v>
      </c>
      <c r="AL23" s="142">
        <v>12</v>
      </c>
      <c r="AU23" s="157"/>
      <c r="AV23" s="157"/>
      <c r="AW23" s="283" t="s">
        <v>89</v>
      </c>
      <c r="AX23" s="283"/>
      <c r="AY23" s="283"/>
      <c r="AZ23" s="283"/>
      <c r="BA23" s="283"/>
      <c r="BB23" s="283"/>
      <c r="BC23" s="283"/>
      <c r="BD23" s="283"/>
      <c r="BE23" s="157"/>
      <c r="BF23" s="157"/>
      <c r="BG23" s="157"/>
    </row>
    <row r="24" spans="1:61" ht="25.5" customHeight="1" x14ac:dyDescent="0.15">
      <c r="A24" s="56"/>
      <c r="B24" s="56"/>
      <c r="C24" s="283" t="s">
        <v>79</v>
      </c>
      <c r="D24" s="283"/>
      <c r="E24" s="283"/>
      <c r="F24" s="283"/>
      <c r="G24" s="283"/>
      <c r="H24" s="283"/>
      <c r="I24" s="283"/>
      <c r="J24" s="283"/>
      <c r="K24" s="6"/>
      <c r="L24" s="294" t="e">
        <f>#REF!</f>
        <v>#REF!</v>
      </c>
      <c r="M24" s="282"/>
      <c r="N24" s="282"/>
      <c r="O24" s="282" t="e">
        <f>#REF!</f>
        <v>#REF!</v>
      </c>
      <c r="P24" s="282"/>
      <c r="Q24" s="282"/>
      <c r="R24" s="282" t="e">
        <f>#REF!</f>
        <v>#REF!</v>
      </c>
      <c r="S24" s="282"/>
      <c r="T24" s="282"/>
      <c r="U24" s="282" t="e">
        <f>#REF!</f>
        <v>#REF!</v>
      </c>
      <c r="V24" s="282"/>
      <c r="W24" s="282" t="e">
        <f>#REF!</f>
        <v>#REF!</v>
      </c>
      <c r="X24" s="282"/>
      <c r="Y24" s="282"/>
      <c r="Z24" s="282" t="e">
        <f>#REF!</f>
        <v>#REF!</v>
      </c>
      <c r="AA24" s="282"/>
      <c r="AB24" s="282"/>
      <c r="AC24" s="282" t="e">
        <f>#REF!</f>
        <v>#REF!</v>
      </c>
      <c r="AD24" s="282"/>
      <c r="AE24" s="282"/>
      <c r="AF24" s="282">
        <v>3</v>
      </c>
      <c r="AG24" s="282"/>
      <c r="AH24" s="282"/>
      <c r="AI24" s="44">
        <v>12</v>
      </c>
      <c r="AJ24" s="138" t="e">
        <f t="shared" si="1"/>
        <v>#REF!</v>
      </c>
      <c r="AL24" s="142">
        <v>11</v>
      </c>
      <c r="AU24" s="157"/>
      <c r="AV24" s="157"/>
      <c r="AW24" s="283" t="s">
        <v>79</v>
      </c>
      <c r="AX24" s="283"/>
      <c r="AY24" s="283"/>
      <c r="AZ24" s="283"/>
      <c r="BA24" s="283"/>
      <c r="BB24" s="283"/>
      <c r="BC24" s="283"/>
      <c r="BD24" s="283"/>
      <c r="BE24" s="157"/>
      <c r="BF24" s="157"/>
      <c r="BG24" s="157"/>
    </row>
    <row r="25" spans="1:61" ht="25.5" customHeight="1" x14ac:dyDescent="0.15">
      <c r="A25" s="56"/>
      <c r="B25" s="56"/>
      <c r="C25" s="283" t="s">
        <v>225</v>
      </c>
      <c r="D25" s="283"/>
      <c r="E25" s="283"/>
      <c r="F25" s="283"/>
      <c r="G25" s="283"/>
      <c r="H25" s="283"/>
      <c r="I25" s="283"/>
      <c r="J25" s="283"/>
      <c r="K25" s="6"/>
      <c r="L25" s="294" t="e">
        <f>#REF!</f>
        <v>#REF!</v>
      </c>
      <c r="M25" s="282"/>
      <c r="N25" s="282"/>
      <c r="O25" s="282" t="e">
        <f>#REF!</f>
        <v>#REF!</v>
      </c>
      <c r="P25" s="282"/>
      <c r="Q25" s="282"/>
      <c r="R25" s="282" t="e">
        <f>#REF!</f>
        <v>#REF!</v>
      </c>
      <c r="S25" s="282"/>
      <c r="T25" s="282"/>
      <c r="U25" s="282" t="e">
        <f>#REF!</f>
        <v>#REF!</v>
      </c>
      <c r="V25" s="282"/>
      <c r="W25" s="282" t="e">
        <f>#REF!</f>
        <v>#REF!</v>
      </c>
      <c r="X25" s="282"/>
      <c r="Y25" s="282"/>
      <c r="Z25" s="282" t="e">
        <f>#REF!</f>
        <v>#REF!</v>
      </c>
      <c r="AA25" s="282"/>
      <c r="AB25" s="282"/>
      <c r="AC25" s="282" t="e">
        <f>#REF!</f>
        <v>#REF!</v>
      </c>
      <c r="AD25" s="282"/>
      <c r="AE25" s="282"/>
      <c r="AF25" s="282">
        <v>2</v>
      </c>
      <c r="AG25" s="282"/>
      <c r="AH25" s="282"/>
      <c r="AI25" s="44">
        <v>12</v>
      </c>
      <c r="AJ25" s="138" t="e">
        <f t="shared" si="1"/>
        <v>#REF!</v>
      </c>
      <c r="AL25" s="142">
        <v>12</v>
      </c>
      <c r="AU25" s="157"/>
      <c r="AV25" s="157"/>
      <c r="AW25" s="283" t="s">
        <v>225</v>
      </c>
      <c r="AX25" s="283"/>
      <c r="AY25" s="283"/>
      <c r="AZ25" s="283"/>
      <c r="BA25" s="283"/>
      <c r="BB25" s="283"/>
      <c r="BC25" s="283"/>
      <c r="BD25" s="283"/>
      <c r="BE25" s="157"/>
      <c r="BF25" s="157"/>
      <c r="BG25" s="157"/>
      <c r="BH25" s="56"/>
      <c r="BI25" s="56"/>
    </row>
    <row r="26" spans="1:61" ht="25.5" customHeight="1" x14ac:dyDescent="0.15">
      <c r="A26" s="56"/>
      <c r="B26" s="56"/>
      <c r="C26" s="283" t="s">
        <v>224</v>
      </c>
      <c r="D26" s="283"/>
      <c r="E26" s="283"/>
      <c r="F26" s="283"/>
      <c r="G26" s="283"/>
      <c r="H26" s="283"/>
      <c r="I26" s="283"/>
      <c r="J26" s="283"/>
      <c r="K26" s="6"/>
      <c r="L26" s="294" t="e">
        <f>#REF!</f>
        <v>#REF!</v>
      </c>
      <c r="M26" s="282"/>
      <c r="N26" s="282"/>
      <c r="O26" s="282" t="e">
        <f>#REF!</f>
        <v>#REF!</v>
      </c>
      <c r="P26" s="282"/>
      <c r="Q26" s="282"/>
      <c r="R26" s="282" t="e">
        <f>#REF!</f>
        <v>#REF!</v>
      </c>
      <c r="S26" s="282"/>
      <c r="T26" s="282"/>
      <c r="U26" s="282" t="e">
        <f>#REF!</f>
        <v>#REF!</v>
      </c>
      <c r="V26" s="282"/>
      <c r="W26" s="282" t="e">
        <f>#REF!</f>
        <v>#REF!</v>
      </c>
      <c r="X26" s="282"/>
      <c r="Y26" s="282"/>
      <c r="Z26" s="282" t="e">
        <f>#REF!</f>
        <v>#REF!</v>
      </c>
      <c r="AA26" s="282"/>
      <c r="AB26" s="282"/>
      <c r="AC26" s="282" t="e">
        <f>#REF!</f>
        <v>#REF!</v>
      </c>
      <c r="AD26" s="282"/>
      <c r="AE26" s="282"/>
      <c r="AF26" s="282">
        <v>3</v>
      </c>
      <c r="AG26" s="282"/>
      <c r="AH26" s="282"/>
      <c r="AI26" s="44">
        <v>18</v>
      </c>
      <c r="AJ26" s="138" t="e">
        <f t="shared" si="1"/>
        <v>#REF!</v>
      </c>
      <c r="AL26" s="142">
        <v>17</v>
      </c>
      <c r="AU26" s="157"/>
      <c r="AV26" s="157"/>
      <c r="AW26" s="283" t="s">
        <v>224</v>
      </c>
      <c r="AX26" s="283"/>
      <c r="AY26" s="283"/>
      <c r="AZ26" s="283"/>
      <c r="BA26" s="283"/>
      <c r="BB26" s="283"/>
      <c r="BC26" s="283"/>
      <c r="BD26" s="283"/>
      <c r="BE26" s="157"/>
      <c r="BF26" s="157"/>
      <c r="BG26" s="157"/>
    </row>
    <row r="27" spans="1:61" ht="25.5" customHeight="1" x14ac:dyDescent="0.1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6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138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</row>
    <row r="28" spans="1:61" s="121" customFormat="1" ht="25.5" customHeight="1" x14ac:dyDescent="0.15">
      <c r="A28" s="116"/>
      <c r="B28" s="296" t="s">
        <v>323</v>
      </c>
      <c r="C28" s="296"/>
      <c r="D28" s="296"/>
      <c r="E28" s="296"/>
      <c r="F28" s="296"/>
      <c r="G28" s="296"/>
      <c r="H28" s="296"/>
      <c r="I28" s="116"/>
      <c r="J28" s="116"/>
      <c r="K28" s="119"/>
      <c r="L28" s="290">
        <f>SUM(L29:N32)</f>
        <v>71</v>
      </c>
      <c r="M28" s="287"/>
      <c r="N28" s="287"/>
      <c r="O28" s="287">
        <f>SUM(O29:Q32)</f>
        <v>10</v>
      </c>
      <c r="P28" s="287"/>
      <c r="Q28" s="287"/>
      <c r="R28" s="287">
        <f>SUM(R29:T32)</f>
        <v>11</v>
      </c>
      <c r="S28" s="287"/>
      <c r="T28" s="287"/>
      <c r="U28" s="287">
        <f>SUM(U29:V32)</f>
        <v>10</v>
      </c>
      <c r="V28" s="287"/>
      <c r="W28" s="287">
        <f>SUM(W29:Y32)</f>
        <v>14</v>
      </c>
      <c r="X28" s="287"/>
      <c r="Y28" s="287"/>
      <c r="Z28" s="287">
        <f>SUM(Z29:AB32)</f>
        <v>11</v>
      </c>
      <c r="AA28" s="287"/>
      <c r="AB28" s="287"/>
      <c r="AC28" s="287">
        <f>SUM(AC29:AE32)</f>
        <v>15</v>
      </c>
      <c r="AD28" s="287"/>
      <c r="AE28" s="287"/>
      <c r="AF28" s="287" t="s">
        <v>214</v>
      </c>
      <c r="AG28" s="287"/>
      <c r="AH28" s="287"/>
      <c r="AI28" s="67">
        <f>SUM(AI29:AI32)</f>
        <v>30</v>
      </c>
      <c r="AJ28" s="144">
        <f>L28/AI28</f>
        <v>2.3666666666666667</v>
      </c>
      <c r="AK28" s="38"/>
      <c r="AL28" s="38"/>
      <c r="AU28" s="159"/>
      <c r="AV28" s="296" t="s">
        <v>323</v>
      </c>
      <c r="AW28" s="296"/>
      <c r="AX28" s="296"/>
      <c r="AY28" s="296"/>
      <c r="AZ28" s="296"/>
      <c r="BA28" s="296"/>
      <c r="BB28" s="296"/>
      <c r="BC28" s="159"/>
      <c r="BD28" s="159"/>
      <c r="BE28" s="159"/>
      <c r="BF28" s="159"/>
      <c r="BG28" s="159"/>
    </row>
    <row r="29" spans="1:61" s="115" customFormat="1" ht="25.5" customHeight="1" x14ac:dyDescent="0.15">
      <c r="A29" s="108"/>
      <c r="B29" s="108"/>
      <c r="C29" s="295" t="s">
        <v>192</v>
      </c>
      <c r="D29" s="295"/>
      <c r="E29" s="295"/>
      <c r="F29" s="295"/>
      <c r="G29" s="295"/>
      <c r="H29" s="295"/>
      <c r="I29" s="295"/>
      <c r="J29" s="295"/>
      <c r="K29" s="113"/>
      <c r="L29" s="297">
        <v>22</v>
      </c>
      <c r="M29" s="291"/>
      <c r="N29" s="291"/>
      <c r="O29" s="291">
        <v>5</v>
      </c>
      <c r="P29" s="291"/>
      <c r="Q29" s="291"/>
      <c r="R29" s="291">
        <v>3</v>
      </c>
      <c r="S29" s="291"/>
      <c r="T29" s="291"/>
      <c r="U29" s="291">
        <v>3</v>
      </c>
      <c r="V29" s="291"/>
      <c r="W29" s="291">
        <v>4</v>
      </c>
      <c r="X29" s="291"/>
      <c r="Y29" s="291"/>
      <c r="Z29" s="291">
        <v>3</v>
      </c>
      <c r="AA29" s="291"/>
      <c r="AB29" s="291"/>
      <c r="AC29" s="291">
        <v>4</v>
      </c>
      <c r="AD29" s="291"/>
      <c r="AE29" s="291"/>
      <c r="AF29" s="287" t="s">
        <v>188</v>
      </c>
      <c r="AG29" s="287"/>
      <c r="AH29" s="287"/>
      <c r="AI29" s="134">
        <v>11</v>
      </c>
      <c r="AJ29" s="144">
        <f>L29/AI29</f>
        <v>2</v>
      </c>
      <c r="AK29" s="38"/>
      <c r="AL29" s="38"/>
      <c r="AU29" s="162"/>
      <c r="AV29" s="162"/>
      <c r="AW29" s="295" t="s">
        <v>192</v>
      </c>
      <c r="AX29" s="295"/>
      <c r="AY29" s="295"/>
      <c r="AZ29" s="295"/>
      <c r="BA29" s="295"/>
      <c r="BB29" s="295"/>
      <c r="BC29" s="295"/>
      <c r="BD29" s="295"/>
      <c r="BE29" s="162"/>
      <c r="BF29" s="162"/>
      <c r="BG29" s="162"/>
    </row>
    <row r="30" spans="1:61" s="115" customFormat="1" ht="25.5" customHeight="1" x14ac:dyDescent="0.15">
      <c r="A30" s="108"/>
      <c r="B30" s="108"/>
      <c r="C30" s="295" t="s">
        <v>194</v>
      </c>
      <c r="D30" s="295"/>
      <c r="E30" s="295"/>
      <c r="F30" s="295"/>
      <c r="G30" s="295"/>
      <c r="H30" s="295"/>
      <c r="I30" s="295"/>
      <c r="J30" s="295"/>
      <c r="K30" s="113"/>
      <c r="L30" s="297">
        <v>15</v>
      </c>
      <c r="M30" s="291"/>
      <c r="N30" s="291"/>
      <c r="O30" s="287" t="s">
        <v>188</v>
      </c>
      <c r="P30" s="287"/>
      <c r="Q30" s="287"/>
      <c r="R30" s="291">
        <v>3</v>
      </c>
      <c r="S30" s="291"/>
      <c r="T30" s="291"/>
      <c r="U30" s="291">
        <v>2</v>
      </c>
      <c r="V30" s="291"/>
      <c r="W30" s="291">
        <v>5</v>
      </c>
      <c r="X30" s="291"/>
      <c r="Y30" s="291"/>
      <c r="Z30" s="291">
        <v>3</v>
      </c>
      <c r="AA30" s="291"/>
      <c r="AB30" s="291"/>
      <c r="AC30" s="291">
        <v>2</v>
      </c>
      <c r="AD30" s="291"/>
      <c r="AE30" s="291"/>
      <c r="AF30" s="287" t="s">
        <v>188</v>
      </c>
      <c r="AG30" s="287"/>
      <c r="AH30" s="287"/>
      <c r="AI30" s="134">
        <v>7</v>
      </c>
      <c r="AJ30" s="144">
        <f>L30/AI30</f>
        <v>2.1428571428571428</v>
      </c>
      <c r="AK30" s="38"/>
      <c r="AL30" s="38"/>
      <c r="AU30" s="162"/>
      <c r="AV30" s="162"/>
      <c r="AW30" s="295" t="s">
        <v>194</v>
      </c>
      <c r="AX30" s="295"/>
      <c r="AY30" s="295"/>
      <c r="AZ30" s="295"/>
      <c r="BA30" s="295"/>
      <c r="BB30" s="295"/>
      <c r="BC30" s="295"/>
      <c r="BD30" s="295"/>
      <c r="BE30" s="162"/>
      <c r="BF30" s="162"/>
      <c r="BG30" s="162"/>
    </row>
    <row r="31" spans="1:61" s="115" customFormat="1" ht="25.5" customHeight="1" x14ac:dyDescent="0.15">
      <c r="A31" s="108"/>
      <c r="B31" s="108"/>
      <c r="C31" s="305" t="s">
        <v>196</v>
      </c>
      <c r="D31" s="305"/>
      <c r="E31" s="305"/>
      <c r="F31" s="305"/>
      <c r="G31" s="305"/>
      <c r="H31" s="305"/>
      <c r="I31" s="305"/>
      <c r="J31" s="305"/>
      <c r="K31" s="113"/>
      <c r="L31" s="297">
        <v>7</v>
      </c>
      <c r="M31" s="291"/>
      <c r="N31" s="291"/>
      <c r="O31" s="291">
        <v>2</v>
      </c>
      <c r="P31" s="291"/>
      <c r="Q31" s="291"/>
      <c r="R31" s="291">
        <v>2</v>
      </c>
      <c r="S31" s="291"/>
      <c r="T31" s="291"/>
      <c r="U31" s="291" t="s">
        <v>308</v>
      </c>
      <c r="V31" s="291"/>
      <c r="W31" s="291">
        <v>1</v>
      </c>
      <c r="X31" s="291"/>
      <c r="Y31" s="291"/>
      <c r="Z31" s="287" t="s">
        <v>188</v>
      </c>
      <c r="AA31" s="287"/>
      <c r="AB31" s="287"/>
      <c r="AC31" s="291">
        <v>2</v>
      </c>
      <c r="AD31" s="291"/>
      <c r="AE31" s="291"/>
      <c r="AF31" s="287" t="s">
        <v>188</v>
      </c>
      <c r="AG31" s="287"/>
      <c r="AH31" s="287"/>
      <c r="AI31" s="134">
        <v>4</v>
      </c>
      <c r="AJ31" s="144">
        <f>L31/AI31</f>
        <v>1.75</v>
      </c>
      <c r="AK31" s="38"/>
      <c r="AL31" s="38"/>
      <c r="AU31" s="162"/>
      <c r="AV31" s="162"/>
      <c r="AW31" s="305" t="s">
        <v>196</v>
      </c>
      <c r="AX31" s="305"/>
      <c r="AY31" s="305"/>
      <c r="AZ31" s="305"/>
      <c r="BA31" s="305"/>
      <c r="BB31" s="305"/>
      <c r="BC31" s="305"/>
      <c r="BD31" s="305"/>
      <c r="BE31" s="162"/>
      <c r="BF31" s="162"/>
      <c r="BG31" s="162"/>
    </row>
    <row r="32" spans="1:61" s="115" customFormat="1" ht="25.5" customHeight="1" x14ac:dyDescent="0.15">
      <c r="A32" s="108"/>
      <c r="B32" s="108"/>
      <c r="C32" s="295" t="s">
        <v>190</v>
      </c>
      <c r="D32" s="295"/>
      <c r="E32" s="295"/>
      <c r="F32" s="295"/>
      <c r="G32" s="295"/>
      <c r="H32" s="295"/>
      <c r="I32" s="295"/>
      <c r="J32" s="295"/>
      <c r="K32" s="113"/>
      <c r="L32" s="297">
        <v>27</v>
      </c>
      <c r="M32" s="291"/>
      <c r="N32" s="291"/>
      <c r="O32" s="291">
        <v>3</v>
      </c>
      <c r="P32" s="291"/>
      <c r="Q32" s="291"/>
      <c r="R32" s="291">
        <v>3</v>
      </c>
      <c r="S32" s="291"/>
      <c r="T32" s="291"/>
      <c r="U32" s="291">
        <v>5</v>
      </c>
      <c r="V32" s="291"/>
      <c r="W32" s="291">
        <v>4</v>
      </c>
      <c r="X32" s="291"/>
      <c r="Y32" s="291"/>
      <c r="Z32" s="291">
        <v>5</v>
      </c>
      <c r="AA32" s="291"/>
      <c r="AB32" s="291"/>
      <c r="AC32" s="291">
        <v>7</v>
      </c>
      <c r="AD32" s="291"/>
      <c r="AE32" s="291"/>
      <c r="AF32" s="287" t="s">
        <v>188</v>
      </c>
      <c r="AG32" s="287"/>
      <c r="AH32" s="287"/>
      <c r="AI32" s="134">
        <v>8</v>
      </c>
      <c r="AJ32" s="144">
        <f>L32/AI32</f>
        <v>3.375</v>
      </c>
      <c r="AK32" s="38"/>
      <c r="AL32" s="38"/>
      <c r="AU32" s="162"/>
      <c r="AV32" s="162"/>
      <c r="AW32" s="295" t="s">
        <v>190</v>
      </c>
      <c r="AX32" s="295"/>
      <c r="AY32" s="295"/>
      <c r="AZ32" s="295"/>
      <c r="BA32" s="295"/>
      <c r="BB32" s="295"/>
      <c r="BC32" s="295"/>
      <c r="BD32" s="295"/>
      <c r="BE32" s="162"/>
      <c r="BF32" s="162"/>
      <c r="BG32" s="162"/>
    </row>
    <row r="33" spans="1:63" ht="25.5" customHeight="1" x14ac:dyDescent="0.1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6"/>
      <c r="L33" s="59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59"/>
      <c r="AE33" s="44"/>
      <c r="AF33" s="59"/>
      <c r="AG33" s="44"/>
      <c r="AH33" s="44"/>
      <c r="AI33" s="44"/>
      <c r="AJ33" s="138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</row>
    <row r="34" spans="1:63" s="7" customFormat="1" ht="25.5" customHeight="1" x14ac:dyDescent="0.15">
      <c r="A34" s="280" t="s">
        <v>330</v>
      </c>
      <c r="B34" s="280"/>
      <c r="C34" s="280"/>
      <c r="D34" s="280"/>
      <c r="E34" s="280"/>
      <c r="F34" s="280"/>
      <c r="G34" s="280"/>
      <c r="H34" s="280"/>
      <c r="I34" s="52"/>
      <c r="J34" s="52"/>
      <c r="K34" s="53"/>
      <c r="L34" s="285">
        <f>L35</f>
        <v>294</v>
      </c>
      <c r="M34" s="286"/>
      <c r="N34" s="286"/>
      <c r="O34" s="286">
        <f>O35</f>
        <v>49</v>
      </c>
      <c r="P34" s="286"/>
      <c r="Q34" s="286"/>
      <c r="R34" s="286">
        <f>R35</f>
        <v>52</v>
      </c>
      <c r="S34" s="286"/>
      <c r="T34" s="286"/>
      <c r="U34" s="286">
        <f>U35</f>
        <v>51</v>
      </c>
      <c r="V34" s="286"/>
      <c r="W34" s="286">
        <f>W35</f>
        <v>44</v>
      </c>
      <c r="X34" s="286"/>
      <c r="Y34" s="286"/>
      <c r="Z34" s="286">
        <f>Z35</f>
        <v>45</v>
      </c>
      <c r="AA34" s="286"/>
      <c r="AB34" s="286"/>
      <c r="AC34" s="286">
        <f>AC35</f>
        <v>53</v>
      </c>
      <c r="AD34" s="286"/>
      <c r="AE34" s="286"/>
      <c r="AF34" s="286" t="s">
        <v>210</v>
      </c>
      <c r="AG34" s="286"/>
      <c r="AH34" s="286"/>
      <c r="AI34" s="66">
        <f>AI35</f>
        <v>12</v>
      </c>
      <c r="AJ34" s="138">
        <f>L34/AI34</f>
        <v>24.5</v>
      </c>
      <c r="AK34" s="38"/>
      <c r="AL34" s="38"/>
      <c r="AU34" s="156"/>
      <c r="AV34" s="306" t="s">
        <v>203</v>
      </c>
      <c r="AW34" s="306"/>
      <c r="AX34" s="306"/>
      <c r="AY34" s="306"/>
      <c r="AZ34" s="306"/>
      <c r="BA34" s="306"/>
      <c r="BB34" s="306"/>
      <c r="BC34" s="156"/>
      <c r="BD34" s="156"/>
      <c r="BE34" s="156"/>
      <c r="BF34" s="156"/>
      <c r="BG34" s="156"/>
    </row>
    <row r="35" spans="1:63" ht="25.5" customHeight="1" thickBot="1" x14ac:dyDescent="0.2">
      <c r="A35" s="9"/>
      <c r="B35" s="56"/>
      <c r="C35" s="299" t="s">
        <v>90</v>
      </c>
      <c r="D35" s="299"/>
      <c r="E35" s="299"/>
      <c r="F35" s="299"/>
      <c r="G35" s="299"/>
      <c r="H35" s="299"/>
      <c r="I35" s="299"/>
      <c r="J35" s="299"/>
      <c r="K35" s="56"/>
      <c r="L35" s="300">
        <v>294</v>
      </c>
      <c r="M35" s="301"/>
      <c r="N35" s="301"/>
      <c r="O35" s="301">
        <v>49</v>
      </c>
      <c r="P35" s="301"/>
      <c r="Q35" s="301"/>
      <c r="R35" s="301">
        <v>52</v>
      </c>
      <c r="S35" s="301"/>
      <c r="T35" s="301"/>
      <c r="U35" s="301">
        <v>51</v>
      </c>
      <c r="V35" s="301"/>
      <c r="W35" s="301">
        <v>44</v>
      </c>
      <c r="X35" s="301"/>
      <c r="Y35" s="301"/>
      <c r="Z35" s="301">
        <v>45</v>
      </c>
      <c r="AA35" s="301"/>
      <c r="AB35" s="301"/>
      <c r="AC35" s="301">
        <v>53</v>
      </c>
      <c r="AD35" s="301"/>
      <c r="AE35" s="301"/>
      <c r="AF35" s="302" t="s">
        <v>188</v>
      </c>
      <c r="AG35" s="302"/>
      <c r="AH35" s="302"/>
      <c r="AI35" s="145">
        <v>12</v>
      </c>
      <c r="AJ35" s="146">
        <f>L35/AI35</f>
        <v>24.5</v>
      </c>
      <c r="AU35" s="158"/>
      <c r="AV35" s="158"/>
      <c r="AW35" s="299" t="s">
        <v>90</v>
      </c>
      <c r="AX35" s="299"/>
      <c r="AY35" s="299"/>
      <c r="AZ35" s="299"/>
      <c r="BA35" s="299"/>
      <c r="BB35" s="299"/>
      <c r="BC35" s="299"/>
      <c r="BD35" s="299"/>
      <c r="BE35" s="158"/>
      <c r="BF35" s="157"/>
      <c r="BG35" s="157"/>
    </row>
    <row r="36" spans="1:63" ht="18" customHeight="1" x14ac:dyDescent="0.15">
      <c r="A36" s="96"/>
      <c r="B36" s="96"/>
      <c r="C36" s="96"/>
      <c r="D36" s="96"/>
      <c r="E36" s="96"/>
      <c r="F36" s="96"/>
      <c r="G36" s="96"/>
      <c r="H36" s="96"/>
      <c r="I36" s="50"/>
      <c r="J36" s="50"/>
      <c r="K36" s="50"/>
      <c r="L36" s="50"/>
      <c r="M36" s="96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U36" s="50"/>
      <c r="BC36" s="56"/>
      <c r="BD36" s="79" t="s">
        <v>251</v>
      </c>
      <c r="BF36" s="157"/>
      <c r="BG36" s="157"/>
    </row>
    <row r="37" spans="1:63" ht="18" customHeight="1" x14ac:dyDescent="0.15">
      <c r="A37" s="11"/>
      <c r="B37" s="11"/>
      <c r="C37" s="11"/>
      <c r="D37" s="11"/>
      <c r="E37" s="11"/>
      <c r="F37" s="11"/>
      <c r="G37" s="11"/>
      <c r="H37" s="11"/>
      <c r="I37" s="56"/>
      <c r="J37" s="56"/>
      <c r="K37" s="56"/>
      <c r="L37" s="56"/>
      <c r="M37" s="11"/>
      <c r="AU37" s="161"/>
      <c r="AV37" s="161"/>
      <c r="AW37" s="161"/>
      <c r="AX37" s="161"/>
      <c r="AY37" s="161"/>
      <c r="AZ37" s="161"/>
      <c r="BA37" s="161"/>
      <c r="BB37" s="161"/>
      <c r="BD37" s="160" t="s">
        <v>324</v>
      </c>
      <c r="BE37" s="97"/>
      <c r="BF37" s="11"/>
      <c r="BG37" s="11"/>
      <c r="BH37" s="97"/>
      <c r="BI37" s="97"/>
      <c r="BJ37" s="97"/>
      <c r="BK37" s="97"/>
    </row>
    <row r="38" spans="1:63" ht="18" customHeight="1" x14ac:dyDescent="0.15">
      <c r="B38" s="11"/>
      <c r="C38" s="11"/>
      <c r="D38" s="11"/>
      <c r="E38" s="11"/>
      <c r="F38" s="11"/>
      <c r="G38" s="11"/>
      <c r="H38" s="11"/>
      <c r="I38" s="56"/>
      <c r="J38" s="56"/>
      <c r="K38" s="56"/>
      <c r="L38" s="56"/>
      <c r="M38" s="11"/>
      <c r="N38" s="11"/>
      <c r="O38" s="11"/>
      <c r="P38" s="11"/>
      <c r="Q38" s="11"/>
      <c r="R38" s="40"/>
      <c r="U38" s="40"/>
      <c r="AI38" s="298"/>
      <c r="AJ38" s="298"/>
      <c r="BF38" s="157"/>
      <c r="BG38" s="157"/>
    </row>
    <row r="39" spans="1:63" ht="18" customHeight="1" x14ac:dyDescent="0.15">
      <c r="B39" s="11"/>
      <c r="C39" s="11"/>
      <c r="D39" s="11"/>
      <c r="E39" s="11"/>
      <c r="F39" s="11"/>
      <c r="G39" s="11"/>
      <c r="H39" s="11"/>
      <c r="I39" s="56"/>
      <c r="J39" s="56"/>
      <c r="K39" s="56"/>
      <c r="L39" s="56"/>
      <c r="M39" s="11"/>
    </row>
  </sheetData>
  <mergeCells count="274">
    <mergeCell ref="A10:H10"/>
    <mergeCell ref="B11:H11"/>
    <mergeCell ref="AW26:BD26"/>
    <mergeCell ref="AV28:BB28"/>
    <mergeCell ref="AW29:BD29"/>
    <mergeCell ref="AW30:BD30"/>
    <mergeCell ref="AW31:BD31"/>
    <mergeCell ref="AW32:BD32"/>
    <mergeCell ref="AV34:BB34"/>
    <mergeCell ref="AC31:AE31"/>
    <mergeCell ref="AF31:AH31"/>
    <mergeCell ref="C32:J32"/>
    <mergeCell ref="L32:N32"/>
    <mergeCell ref="O32:Q32"/>
    <mergeCell ref="R32:T32"/>
    <mergeCell ref="W32:Y32"/>
    <mergeCell ref="Z32:AB32"/>
    <mergeCell ref="AC32:AE32"/>
    <mergeCell ref="AF32:AH32"/>
    <mergeCell ref="C31:J31"/>
    <mergeCell ref="L31:N31"/>
    <mergeCell ref="O31:Q31"/>
    <mergeCell ref="R31:T31"/>
    <mergeCell ref="W31:Y31"/>
    <mergeCell ref="AW35:BD35"/>
    <mergeCell ref="AW17:BD17"/>
    <mergeCell ref="AW18:BD18"/>
    <mergeCell ref="AW19:BD19"/>
    <mergeCell ref="AW20:BD20"/>
    <mergeCell ref="AW21:BD21"/>
    <mergeCell ref="AW22:BD22"/>
    <mergeCell ref="AW23:BD23"/>
    <mergeCell ref="AW24:BD24"/>
    <mergeCell ref="AW25:BD25"/>
    <mergeCell ref="AU4:BE5"/>
    <mergeCell ref="AV6:AX6"/>
    <mergeCell ref="BA6:BC6"/>
    <mergeCell ref="AV10:BB10"/>
    <mergeCell ref="AV12:BB12"/>
    <mergeCell ref="AW13:BD13"/>
    <mergeCell ref="AW14:BD14"/>
    <mergeCell ref="AW15:BD15"/>
    <mergeCell ref="AW16:BD16"/>
    <mergeCell ref="U4:V5"/>
    <mergeCell ref="L4:M5"/>
    <mergeCell ref="Z4:AA5"/>
    <mergeCell ref="AC20:AE20"/>
    <mergeCell ref="AF20:AH20"/>
    <mergeCell ref="AC19:AE19"/>
    <mergeCell ref="AF19:AH19"/>
    <mergeCell ref="U19:V19"/>
    <mergeCell ref="W19:Y19"/>
    <mergeCell ref="AC15:AE15"/>
    <mergeCell ref="Z12:AB12"/>
    <mergeCell ref="AF12:AH12"/>
    <mergeCell ref="AC13:AE13"/>
    <mergeCell ref="AF13:AH13"/>
    <mergeCell ref="AC10:AE10"/>
    <mergeCell ref="AF15:AH15"/>
    <mergeCell ref="Z13:AB13"/>
    <mergeCell ref="Z15:AB15"/>
    <mergeCell ref="Z14:AB14"/>
    <mergeCell ref="AC14:AE14"/>
    <mergeCell ref="AF14:AH14"/>
    <mergeCell ref="L15:N15"/>
    <mergeCell ref="O15:Q15"/>
    <mergeCell ref="R15:T15"/>
    <mergeCell ref="W2:AJ2"/>
    <mergeCell ref="W6:Y6"/>
    <mergeCell ref="Z6:AA6"/>
    <mergeCell ref="U18:V18"/>
    <mergeCell ref="U10:V10"/>
    <mergeCell ref="U12:V12"/>
    <mergeCell ref="U13:V13"/>
    <mergeCell ref="AC18:AE18"/>
    <mergeCell ref="AF18:AH18"/>
    <mergeCell ref="U16:V16"/>
    <mergeCell ref="Z10:AA10"/>
    <mergeCell ref="AF6:AH6"/>
    <mergeCell ref="W8:X8"/>
    <mergeCell ref="Z8:AA8"/>
    <mergeCell ref="AC8:AD8"/>
    <mergeCell ref="AF8:AG8"/>
    <mergeCell ref="A2:V2"/>
    <mergeCell ref="B6:D6"/>
    <mergeCell ref="G6:I6"/>
    <mergeCell ref="L6:N6"/>
    <mergeCell ref="O6:Q6"/>
    <mergeCell ref="R6:T6"/>
    <mergeCell ref="U6:V6"/>
    <mergeCell ref="AF10:AH10"/>
    <mergeCell ref="AI38:AJ38"/>
    <mergeCell ref="AC34:AE34"/>
    <mergeCell ref="AF34:AH34"/>
    <mergeCell ref="C35:J35"/>
    <mergeCell ref="L35:N35"/>
    <mergeCell ref="O35:Q35"/>
    <mergeCell ref="R35:T35"/>
    <mergeCell ref="W35:Y35"/>
    <mergeCell ref="Z35:AB35"/>
    <mergeCell ref="AC35:AE35"/>
    <mergeCell ref="AF35:AH35"/>
    <mergeCell ref="L34:N34"/>
    <mergeCell ref="O34:Q34"/>
    <mergeCell ref="R34:T34"/>
    <mergeCell ref="W34:Y34"/>
    <mergeCell ref="Z34:AB34"/>
    <mergeCell ref="U35:V35"/>
    <mergeCell ref="U34:V34"/>
    <mergeCell ref="Z31:AB31"/>
    <mergeCell ref="U31:V31"/>
    <mergeCell ref="U32:V32"/>
    <mergeCell ref="AC29:AE29"/>
    <mergeCell ref="AF29:AH29"/>
    <mergeCell ref="C30:J30"/>
    <mergeCell ref="L30:N30"/>
    <mergeCell ref="O30:Q30"/>
    <mergeCell ref="R30:T30"/>
    <mergeCell ref="W30:Y30"/>
    <mergeCell ref="Z30:AB30"/>
    <mergeCell ref="AC30:AE30"/>
    <mergeCell ref="AF30:AH30"/>
    <mergeCell ref="C29:J29"/>
    <mergeCell ref="L29:N29"/>
    <mergeCell ref="O29:Q29"/>
    <mergeCell ref="R29:T29"/>
    <mergeCell ref="W29:Y29"/>
    <mergeCell ref="Z29:AB29"/>
    <mergeCell ref="U30:V30"/>
    <mergeCell ref="U29:V29"/>
    <mergeCell ref="AF26:AH26"/>
    <mergeCell ref="B28:H28"/>
    <mergeCell ref="L28:N28"/>
    <mergeCell ref="O28:Q28"/>
    <mergeCell ref="R28:T28"/>
    <mergeCell ref="W28:Y28"/>
    <mergeCell ref="Z28:AB28"/>
    <mergeCell ref="AC28:AE28"/>
    <mergeCell ref="AF28:AH28"/>
    <mergeCell ref="L26:N26"/>
    <mergeCell ref="O26:Q26"/>
    <mergeCell ref="R26:T26"/>
    <mergeCell ref="W26:Y26"/>
    <mergeCell ref="Z26:AB26"/>
    <mergeCell ref="AC26:AE26"/>
    <mergeCell ref="U26:V26"/>
    <mergeCell ref="U28:V28"/>
    <mergeCell ref="C26:J26"/>
    <mergeCell ref="AC24:AE24"/>
    <mergeCell ref="AF24:AH24"/>
    <mergeCell ref="C23:J23"/>
    <mergeCell ref="L25:N25"/>
    <mergeCell ref="O25:Q25"/>
    <mergeCell ref="R25:T25"/>
    <mergeCell ref="W25:Y25"/>
    <mergeCell ref="Z25:AB25"/>
    <mergeCell ref="AC25:AE25"/>
    <mergeCell ref="AF25:AH25"/>
    <mergeCell ref="U23:V23"/>
    <mergeCell ref="U24:V24"/>
    <mergeCell ref="U25:V25"/>
    <mergeCell ref="L24:N24"/>
    <mergeCell ref="O24:Q24"/>
    <mergeCell ref="R24:T24"/>
    <mergeCell ref="W24:Y24"/>
    <mergeCell ref="Z24:AB24"/>
    <mergeCell ref="C24:J24"/>
    <mergeCell ref="L22:N22"/>
    <mergeCell ref="O22:Q22"/>
    <mergeCell ref="R22:T22"/>
    <mergeCell ref="AF22:AH22"/>
    <mergeCell ref="C21:J21"/>
    <mergeCell ref="L23:N23"/>
    <mergeCell ref="O23:Q23"/>
    <mergeCell ref="R23:T23"/>
    <mergeCell ref="W23:Y23"/>
    <mergeCell ref="Z23:AB23"/>
    <mergeCell ref="AC23:AE23"/>
    <mergeCell ref="AF23:AH23"/>
    <mergeCell ref="W22:Y22"/>
    <mergeCell ref="Z22:AB22"/>
    <mergeCell ref="U22:V22"/>
    <mergeCell ref="C22:J22"/>
    <mergeCell ref="W21:Y21"/>
    <mergeCell ref="AC21:AE21"/>
    <mergeCell ref="AF21:AH21"/>
    <mergeCell ref="L21:N21"/>
    <mergeCell ref="AC22:AE22"/>
    <mergeCell ref="C19:J19"/>
    <mergeCell ref="U20:V20"/>
    <mergeCell ref="Z19:AB19"/>
    <mergeCell ref="Z21:AB21"/>
    <mergeCell ref="U21:V21"/>
    <mergeCell ref="C20:J20"/>
    <mergeCell ref="O21:Q21"/>
    <mergeCell ref="R21:T21"/>
    <mergeCell ref="L20:N20"/>
    <mergeCell ref="O20:Q20"/>
    <mergeCell ref="R20:T20"/>
    <mergeCell ref="W20:Y20"/>
    <mergeCell ref="Z20:AB20"/>
    <mergeCell ref="L19:N19"/>
    <mergeCell ref="O19:Q19"/>
    <mergeCell ref="C17:J17"/>
    <mergeCell ref="W13:Y13"/>
    <mergeCell ref="L13:N13"/>
    <mergeCell ref="L18:N18"/>
    <mergeCell ref="O18:Q18"/>
    <mergeCell ref="R18:T18"/>
    <mergeCell ref="W18:Y18"/>
    <mergeCell ref="Z18:AB18"/>
    <mergeCell ref="AF16:AH16"/>
    <mergeCell ref="C16:J16"/>
    <mergeCell ref="L17:N17"/>
    <mergeCell ref="O17:Q17"/>
    <mergeCell ref="R17:T17"/>
    <mergeCell ref="W17:Y17"/>
    <mergeCell ref="Z17:AB17"/>
    <mergeCell ref="U17:V17"/>
    <mergeCell ref="AC17:AE17"/>
    <mergeCell ref="AF17:AH17"/>
    <mergeCell ref="L16:N16"/>
    <mergeCell ref="O16:Q16"/>
    <mergeCell ref="R16:T16"/>
    <mergeCell ref="W16:Y16"/>
    <mergeCell ref="Z16:AB16"/>
    <mergeCell ref="C18:J18"/>
    <mergeCell ref="W15:Y15"/>
    <mergeCell ref="U15:V15"/>
    <mergeCell ref="C13:J13"/>
    <mergeCell ref="L14:N14"/>
    <mergeCell ref="O14:Q14"/>
    <mergeCell ref="R14:T14"/>
    <mergeCell ref="W14:Y14"/>
    <mergeCell ref="C14:J14"/>
    <mergeCell ref="U14:V14"/>
    <mergeCell ref="C15:J15"/>
    <mergeCell ref="O13:Q13"/>
    <mergeCell ref="R13:T13"/>
    <mergeCell ref="AF7:AH7"/>
    <mergeCell ref="L7:N7"/>
    <mergeCell ref="O7:Q7"/>
    <mergeCell ref="R7:T7"/>
    <mergeCell ref="U7:V7"/>
    <mergeCell ref="W7:Y7"/>
    <mergeCell ref="Z7:AA7"/>
    <mergeCell ref="L8:M8"/>
    <mergeCell ref="O8:P8"/>
    <mergeCell ref="R8:S8"/>
    <mergeCell ref="U8:V8"/>
    <mergeCell ref="AI4:AI5"/>
    <mergeCell ref="A34:H34"/>
    <mergeCell ref="A3:I3"/>
    <mergeCell ref="AC16:AE16"/>
    <mergeCell ref="W4:Y5"/>
    <mergeCell ref="C25:J25"/>
    <mergeCell ref="R19:T19"/>
    <mergeCell ref="AC4:AE5"/>
    <mergeCell ref="L12:N12"/>
    <mergeCell ref="O12:Q12"/>
    <mergeCell ref="R12:T12"/>
    <mergeCell ref="W12:Y12"/>
    <mergeCell ref="A4:K5"/>
    <mergeCell ref="O4:Q5"/>
    <mergeCell ref="R10:T10"/>
    <mergeCell ref="W10:Y10"/>
    <mergeCell ref="AF4:AH5"/>
    <mergeCell ref="R4:T5"/>
    <mergeCell ref="AC12:AE12"/>
    <mergeCell ref="B12:H12"/>
    <mergeCell ref="L10:N10"/>
    <mergeCell ref="O10:Q10"/>
    <mergeCell ref="AC6:AE6"/>
    <mergeCell ref="AC7:AE7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5" orientation="portrait" r:id="rId1"/>
  <headerFooter scaleWithDoc="0" alignWithMargins="0">
    <oddFooter>&amp;C&amp;P</oddFooter>
  </headerFooter>
  <colBreaks count="1" manualBreakCount="1">
    <brk id="2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I39"/>
  <sheetViews>
    <sheetView showGridLines="0" view="pageBreakPreview" topLeftCell="A16" zoomScale="70" zoomScaleNormal="71" zoomScaleSheetLayoutView="70" workbookViewId="0">
      <selection activeCell="S13" sqref="S13:AD13"/>
    </sheetView>
  </sheetViews>
  <sheetFormatPr defaultColWidth="3.625" defaultRowHeight="27.95" customHeight="1" x14ac:dyDescent="0.15"/>
  <cols>
    <col min="1" max="1" width="2.125" style="1" customWidth="1"/>
    <col min="2" max="9" width="3.625" style="1" customWidth="1"/>
    <col min="10" max="10" width="4.875" style="1" customWidth="1"/>
    <col min="11" max="11" width="0.25" style="1" hidden="1" customWidth="1"/>
    <col min="12" max="13" width="11" style="79" customWidth="1"/>
    <col min="14" max="17" width="10.625" style="79" customWidth="1"/>
    <col min="18" max="18" width="1.75" style="79" customWidth="1"/>
    <col min="19" max="20" width="10.5" style="79" customWidth="1"/>
    <col min="21" max="22" width="10.625" style="79" customWidth="1"/>
    <col min="23" max="23" width="17.5" style="79" customWidth="1"/>
    <col min="24" max="24" width="17.375" style="79" customWidth="1"/>
    <col min="25" max="26" width="3.625" style="1"/>
    <col min="27" max="27" width="3.625" style="1" customWidth="1"/>
    <col min="28" max="16384" width="3.625" style="1"/>
  </cols>
  <sheetData>
    <row r="1" spans="1:35" ht="27.95" customHeight="1" x14ac:dyDescent="0.15">
      <c r="R1" s="107"/>
    </row>
    <row r="2" spans="1:35" ht="27.95" customHeight="1" x14ac:dyDescent="0.15">
      <c r="A2" s="303" t="s">
        <v>172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107"/>
      <c r="S2" s="205" t="s">
        <v>125</v>
      </c>
      <c r="T2" s="205"/>
      <c r="U2" s="205"/>
      <c r="V2" s="205"/>
      <c r="W2" s="205"/>
      <c r="X2" s="205"/>
    </row>
    <row r="3" spans="1:35" ht="27.95" customHeight="1" thickBot="1" x14ac:dyDescent="0.2">
      <c r="A3" s="281" t="s">
        <v>264</v>
      </c>
      <c r="B3" s="281"/>
      <c r="C3" s="281"/>
      <c r="D3" s="281"/>
      <c r="P3" s="55"/>
      <c r="R3" s="55"/>
      <c r="S3" s="48"/>
      <c r="T3" s="48"/>
      <c r="U3" s="48"/>
      <c r="AC3" s="235" t="s">
        <v>253</v>
      </c>
      <c r="AD3" s="235"/>
      <c r="AE3" s="235"/>
      <c r="AF3" s="235"/>
      <c r="AG3" s="235"/>
      <c r="AH3" s="235"/>
    </row>
    <row r="4" spans="1:35" ht="27.95" customHeight="1" x14ac:dyDescent="0.15">
      <c r="A4" s="334" t="s">
        <v>121</v>
      </c>
      <c r="B4" s="334"/>
      <c r="C4" s="334"/>
      <c r="D4" s="334"/>
      <c r="E4" s="334"/>
      <c r="F4" s="334"/>
      <c r="G4" s="334"/>
      <c r="H4" s="334"/>
      <c r="I4" s="334"/>
      <c r="J4" s="334"/>
      <c r="K4" s="335"/>
      <c r="L4" s="252" t="s">
        <v>126</v>
      </c>
      <c r="M4" s="221"/>
      <c r="N4" s="252" t="s">
        <v>127</v>
      </c>
      <c r="O4" s="220"/>
      <c r="P4" s="273" t="s">
        <v>128</v>
      </c>
      <c r="Q4" s="224"/>
      <c r="R4" s="108"/>
      <c r="S4" s="220" t="s">
        <v>129</v>
      </c>
      <c r="T4" s="221"/>
      <c r="U4" s="288" t="s">
        <v>318</v>
      </c>
      <c r="V4" s="221"/>
      <c r="W4" s="264" t="s">
        <v>122</v>
      </c>
      <c r="X4" s="288" t="s">
        <v>282</v>
      </c>
      <c r="Y4" s="221"/>
      <c r="Z4" s="252" t="s">
        <v>265</v>
      </c>
      <c r="AA4" s="220"/>
      <c r="AB4" s="220"/>
      <c r="AC4" s="220"/>
      <c r="AD4" s="220"/>
      <c r="AE4" s="220"/>
      <c r="AF4" s="220"/>
      <c r="AG4" s="220"/>
      <c r="AH4" s="220"/>
    </row>
    <row r="5" spans="1:35" ht="27.95" customHeight="1" thickBot="1" x14ac:dyDescent="0.2">
      <c r="A5" s="314"/>
      <c r="B5" s="314"/>
      <c r="C5" s="314"/>
      <c r="D5" s="314"/>
      <c r="E5" s="314"/>
      <c r="F5" s="314"/>
      <c r="G5" s="314"/>
      <c r="H5" s="314"/>
      <c r="I5" s="314"/>
      <c r="J5" s="314"/>
      <c r="K5" s="336"/>
      <c r="L5" s="279"/>
      <c r="M5" s="284"/>
      <c r="N5" s="279"/>
      <c r="O5" s="255"/>
      <c r="P5" s="337"/>
      <c r="Q5" s="338"/>
      <c r="R5" s="108"/>
      <c r="S5" s="255"/>
      <c r="T5" s="284"/>
      <c r="U5" s="279"/>
      <c r="V5" s="284"/>
      <c r="W5" s="333"/>
      <c r="X5" s="279"/>
      <c r="Y5" s="284"/>
      <c r="Z5" s="279"/>
      <c r="AA5" s="255"/>
      <c r="AB5" s="255"/>
      <c r="AC5" s="255"/>
      <c r="AD5" s="255"/>
      <c r="AE5" s="255"/>
      <c r="AF5" s="255"/>
      <c r="AG5" s="255"/>
      <c r="AH5" s="255"/>
    </row>
    <row r="6" spans="1:35" ht="29.1" customHeight="1" x14ac:dyDescent="0.15">
      <c r="A6" s="56"/>
      <c r="B6" s="248" t="s">
        <v>130</v>
      </c>
      <c r="C6" s="248"/>
      <c r="D6" s="248"/>
      <c r="E6" s="109" t="s">
        <v>247</v>
      </c>
      <c r="F6" s="110" t="s">
        <v>249</v>
      </c>
      <c r="G6" s="315" t="s">
        <v>266</v>
      </c>
      <c r="H6" s="315"/>
      <c r="I6" s="315"/>
      <c r="J6" s="38"/>
      <c r="K6" s="6"/>
      <c r="L6" s="323">
        <v>2869</v>
      </c>
      <c r="M6" s="213"/>
      <c r="N6" s="321">
        <v>928</v>
      </c>
      <c r="O6" s="321"/>
      <c r="P6" s="321">
        <v>902</v>
      </c>
      <c r="Q6" s="321"/>
      <c r="R6" s="111"/>
      <c r="S6" s="321">
        <v>998</v>
      </c>
      <c r="T6" s="321"/>
      <c r="U6" s="213">
        <v>13</v>
      </c>
      <c r="V6" s="213"/>
      <c r="W6" s="111">
        <v>125</v>
      </c>
      <c r="X6" s="112">
        <f>L6/W6</f>
        <v>22.952000000000002</v>
      </c>
      <c r="Y6" s="6"/>
      <c r="Z6" s="248" t="s">
        <v>130</v>
      </c>
      <c r="AA6" s="248"/>
      <c r="AB6" s="248"/>
      <c r="AC6" s="109" t="s">
        <v>247</v>
      </c>
      <c r="AD6" s="110" t="s">
        <v>249</v>
      </c>
      <c r="AE6" s="315" t="s">
        <v>266</v>
      </c>
      <c r="AF6" s="315"/>
      <c r="AG6" s="315"/>
      <c r="AH6" s="38"/>
    </row>
    <row r="7" spans="1:35" s="115" customFormat="1" ht="29.1" customHeight="1" x14ac:dyDescent="0.15">
      <c r="A7" s="108"/>
      <c r="B7" s="108"/>
      <c r="C7" s="108"/>
      <c r="D7" s="108"/>
      <c r="E7" s="109" t="s">
        <v>156</v>
      </c>
      <c r="F7" s="110" t="s">
        <v>250</v>
      </c>
      <c r="G7" s="108"/>
      <c r="H7" s="316"/>
      <c r="I7" s="316"/>
      <c r="J7" s="320"/>
      <c r="K7" s="113"/>
      <c r="L7" s="213">
        <f>SUM(N7:V7)</f>
        <v>2688</v>
      </c>
      <c r="M7" s="213"/>
      <c r="N7" s="321">
        <v>867</v>
      </c>
      <c r="O7" s="321"/>
      <c r="P7" s="321">
        <v>933</v>
      </c>
      <c r="Q7" s="321"/>
      <c r="R7" s="111"/>
      <c r="S7" s="321">
        <v>874</v>
      </c>
      <c r="T7" s="321"/>
      <c r="U7" s="213">
        <v>14</v>
      </c>
      <c r="V7" s="213"/>
      <c r="W7" s="111">
        <v>111</v>
      </c>
      <c r="X7" s="114">
        <f>L7/W7</f>
        <v>24.216216216216218</v>
      </c>
      <c r="Y7" s="113"/>
      <c r="Z7" s="108"/>
      <c r="AA7" s="108"/>
      <c r="AB7" s="108"/>
      <c r="AC7" s="109" t="s">
        <v>156</v>
      </c>
      <c r="AD7" s="110" t="s">
        <v>250</v>
      </c>
      <c r="AE7" s="108"/>
      <c r="AF7" s="316"/>
      <c r="AG7" s="316"/>
      <c r="AH7" s="316"/>
    </row>
    <row r="8" spans="1:35" s="115" customFormat="1" ht="29.1" customHeight="1" x14ac:dyDescent="0.15">
      <c r="A8" s="116"/>
      <c r="B8" s="116"/>
      <c r="C8" s="116"/>
      <c r="D8" s="116"/>
      <c r="E8" s="117" t="s">
        <v>309</v>
      </c>
      <c r="F8" s="118" t="s">
        <v>310</v>
      </c>
      <c r="G8" s="116"/>
      <c r="H8" s="319"/>
      <c r="I8" s="319"/>
      <c r="J8" s="322"/>
      <c r="K8" s="119"/>
      <c r="L8" s="212">
        <v>2758</v>
      </c>
      <c r="M8" s="212"/>
      <c r="N8" s="212">
        <v>927</v>
      </c>
      <c r="O8" s="212"/>
      <c r="P8" s="212">
        <v>898</v>
      </c>
      <c r="Q8" s="212"/>
      <c r="R8" s="45"/>
      <c r="S8" s="212">
        <v>933</v>
      </c>
      <c r="T8" s="212"/>
      <c r="U8" s="212">
        <v>14</v>
      </c>
      <c r="V8" s="212"/>
      <c r="W8" s="45">
        <v>109</v>
      </c>
      <c r="X8" s="114">
        <f>L8/W8</f>
        <v>25.302752293577981</v>
      </c>
      <c r="Y8" s="119"/>
      <c r="Z8" s="116"/>
      <c r="AA8" s="116"/>
      <c r="AB8" s="116"/>
      <c r="AC8" s="117" t="s">
        <v>309</v>
      </c>
      <c r="AD8" s="118" t="s">
        <v>311</v>
      </c>
      <c r="AE8" s="116"/>
      <c r="AF8" s="319"/>
      <c r="AG8" s="319"/>
      <c r="AH8" s="319"/>
      <c r="AI8" s="108"/>
    </row>
    <row r="9" spans="1:35" ht="29.1" customHeight="1" x14ac:dyDescent="0.15">
      <c r="A9" s="56"/>
      <c r="B9" s="56"/>
      <c r="C9" s="56"/>
      <c r="D9" s="56"/>
      <c r="E9" s="56"/>
      <c r="F9" s="56"/>
      <c r="G9" s="56"/>
      <c r="H9" s="56"/>
      <c r="I9" s="56"/>
      <c r="J9" s="56"/>
      <c r="K9" s="6"/>
      <c r="L9" s="65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114"/>
      <c r="Y9" s="6"/>
      <c r="Z9" s="56"/>
      <c r="AA9" s="56"/>
      <c r="AB9" s="56"/>
      <c r="AC9" s="56"/>
      <c r="AD9" s="56"/>
      <c r="AE9" s="56"/>
      <c r="AF9" s="56"/>
      <c r="AG9" s="56"/>
      <c r="AH9" s="56"/>
    </row>
    <row r="10" spans="1:35" s="121" customFormat="1" ht="29.1" customHeight="1" x14ac:dyDescent="0.15">
      <c r="A10" s="116"/>
      <c r="B10" s="296" t="s">
        <v>22</v>
      </c>
      <c r="C10" s="296"/>
      <c r="D10" s="296"/>
      <c r="E10" s="296"/>
      <c r="F10" s="296"/>
      <c r="G10" s="296"/>
      <c r="H10" s="296"/>
      <c r="I10" s="116"/>
      <c r="J10" s="116"/>
      <c r="K10" s="119"/>
      <c r="L10" s="326" t="e">
        <f>SUM(L12+L22)</f>
        <v>#REF!</v>
      </c>
      <c r="M10" s="308"/>
      <c r="N10" s="308" t="e">
        <f>SUM(N12+N22)</f>
        <v>#REF!</v>
      </c>
      <c r="O10" s="308"/>
      <c r="P10" s="308" t="e">
        <f>SUM(P12+P22)</f>
        <v>#REF!</v>
      </c>
      <c r="Q10" s="308"/>
      <c r="R10" s="120">
        <v>912</v>
      </c>
      <c r="S10" s="308" t="e">
        <f>SUM(S12+S22)</f>
        <v>#REF!</v>
      </c>
      <c r="T10" s="308"/>
      <c r="U10" s="212">
        <f>U12</f>
        <v>14</v>
      </c>
      <c r="V10" s="212"/>
      <c r="W10" s="120">
        <f>W12+W22</f>
        <v>103</v>
      </c>
      <c r="X10" s="112" t="e">
        <f>L10/W10</f>
        <v>#REF!</v>
      </c>
      <c r="Y10" s="119"/>
      <c r="Z10" s="317" t="s">
        <v>124</v>
      </c>
      <c r="AA10" s="296"/>
      <c r="AB10" s="296"/>
      <c r="AC10" s="296"/>
      <c r="AD10" s="296"/>
      <c r="AE10" s="296"/>
      <c r="AF10" s="296"/>
      <c r="AG10" s="116"/>
      <c r="AH10" s="116"/>
    </row>
    <row r="11" spans="1:35" ht="29.1" customHeight="1" x14ac:dyDescent="0.1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6"/>
      <c r="L11" s="65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122"/>
      <c r="Y11" s="6"/>
      <c r="Z11" s="56"/>
      <c r="AA11" s="56"/>
      <c r="AB11" s="56"/>
      <c r="AC11" s="56"/>
      <c r="AD11" s="56"/>
      <c r="AE11" s="56"/>
      <c r="AF11" s="56"/>
      <c r="AG11" s="56"/>
      <c r="AH11" s="56"/>
    </row>
    <row r="12" spans="1:35" s="7" customFormat="1" ht="29.1" customHeight="1" x14ac:dyDescent="0.15">
      <c r="A12" s="52"/>
      <c r="B12" s="318" t="s">
        <v>325</v>
      </c>
      <c r="C12" s="318"/>
      <c r="D12" s="318"/>
      <c r="E12" s="318"/>
      <c r="F12" s="318"/>
      <c r="G12" s="318"/>
      <c r="H12" s="318"/>
      <c r="I12" s="52"/>
      <c r="J12" s="52"/>
      <c r="K12" s="53"/>
      <c r="L12" s="327" t="e">
        <f>SUM(L13:M20)</f>
        <v>#REF!</v>
      </c>
      <c r="M12" s="212"/>
      <c r="N12" s="212" t="e">
        <f>SUM(N13:O20)</f>
        <v>#REF!</v>
      </c>
      <c r="O12" s="212"/>
      <c r="P12" s="212" t="e">
        <f>SUM(P13:Q20)</f>
        <v>#REF!</v>
      </c>
      <c r="Q12" s="212"/>
      <c r="R12" s="45"/>
      <c r="S12" s="212" t="e">
        <f>SUM(S13:T20)</f>
        <v>#REF!</v>
      </c>
      <c r="T12" s="212"/>
      <c r="U12" s="212">
        <f>SUM(U13:V20)</f>
        <v>14</v>
      </c>
      <c r="V12" s="212"/>
      <c r="W12" s="45">
        <f>SUM(W13:W20)</f>
        <v>83</v>
      </c>
      <c r="X12" s="112" t="e">
        <f>L12/W12</f>
        <v>#REF!</v>
      </c>
      <c r="Y12" s="53"/>
      <c r="Z12" s="318" t="s">
        <v>326</v>
      </c>
      <c r="AA12" s="318"/>
      <c r="AB12" s="318"/>
      <c r="AC12" s="318"/>
      <c r="AD12" s="318"/>
      <c r="AE12" s="318"/>
      <c r="AF12" s="318"/>
      <c r="AG12" s="52"/>
      <c r="AH12" s="52"/>
    </row>
    <row r="13" spans="1:35" ht="29.1" customHeight="1" x14ac:dyDescent="0.15">
      <c r="A13" s="56"/>
      <c r="B13" s="56"/>
      <c r="C13" s="210" t="s">
        <v>131</v>
      </c>
      <c r="D13" s="210"/>
      <c r="E13" s="210"/>
      <c r="F13" s="210"/>
      <c r="G13" s="210"/>
      <c r="H13" s="210"/>
      <c r="I13" s="210"/>
      <c r="J13" s="210"/>
      <c r="K13" s="6"/>
      <c r="L13" s="325" t="e">
        <f>#REF!</f>
        <v>#REF!</v>
      </c>
      <c r="M13" s="236"/>
      <c r="N13" s="324" t="e">
        <f>#REF!</f>
        <v>#REF!</v>
      </c>
      <c r="O13" s="236"/>
      <c r="P13" s="324" t="e">
        <f>#REF!</f>
        <v>#REF!</v>
      </c>
      <c r="Q13" s="236"/>
      <c r="R13" s="123"/>
      <c r="S13" s="324" t="e">
        <f>#REF!</f>
        <v>#REF!</v>
      </c>
      <c r="T13" s="236"/>
      <c r="U13" s="236">
        <v>2</v>
      </c>
      <c r="V13" s="236"/>
      <c r="W13" s="123">
        <v>10</v>
      </c>
      <c r="X13" s="112" t="e">
        <f t="shared" ref="X13:X20" si="0">L13/W13</f>
        <v>#REF!</v>
      </c>
      <c r="Y13" s="6"/>
      <c r="Z13" s="56"/>
      <c r="AA13" s="210" t="s">
        <v>131</v>
      </c>
      <c r="AB13" s="210"/>
      <c r="AC13" s="210"/>
      <c r="AD13" s="210"/>
      <c r="AE13" s="210"/>
      <c r="AF13" s="210"/>
      <c r="AG13" s="210"/>
      <c r="AH13" s="210"/>
    </row>
    <row r="14" spans="1:35" ht="29.1" customHeight="1" x14ac:dyDescent="0.15">
      <c r="A14" s="56"/>
      <c r="B14" s="56"/>
      <c r="C14" s="210" t="s">
        <v>114</v>
      </c>
      <c r="D14" s="210"/>
      <c r="E14" s="210"/>
      <c r="F14" s="210"/>
      <c r="G14" s="210"/>
      <c r="H14" s="210"/>
      <c r="I14" s="210"/>
      <c r="J14" s="210"/>
      <c r="K14" s="6"/>
      <c r="L14" s="325" t="e">
        <f>#REF!</f>
        <v>#REF!</v>
      </c>
      <c r="M14" s="236"/>
      <c r="N14" s="324" t="e">
        <f>#REF!</f>
        <v>#REF!</v>
      </c>
      <c r="O14" s="236"/>
      <c r="P14" s="324" t="e">
        <f>#REF!</f>
        <v>#REF!</v>
      </c>
      <c r="Q14" s="236"/>
      <c r="R14" s="123"/>
      <c r="S14" s="324" t="e">
        <f>#REF!</f>
        <v>#REF!</v>
      </c>
      <c r="T14" s="236"/>
      <c r="U14" s="236">
        <v>1</v>
      </c>
      <c r="V14" s="236"/>
      <c r="W14" s="123">
        <v>14</v>
      </c>
      <c r="X14" s="112" t="e">
        <f t="shared" si="0"/>
        <v>#REF!</v>
      </c>
      <c r="Y14" s="6"/>
      <c r="Z14" s="56"/>
      <c r="AA14" s="210" t="s">
        <v>114</v>
      </c>
      <c r="AB14" s="210"/>
      <c r="AC14" s="210"/>
      <c r="AD14" s="210"/>
      <c r="AE14" s="210"/>
      <c r="AF14" s="210"/>
      <c r="AG14" s="210"/>
      <c r="AH14" s="210"/>
    </row>
    <row r="15" spans="1:35" ht="29.1" customHeight="1" x14ac:dyDescent="0.15">
      <c r="A15" s="56"/>
      <c r="B15" s="56"/>
      <c r="C15" s="210" t="s">
        <v>116</v>
      </c>
      <c r="D15" s="210"/>
      <c r="E15" s="210"/>
      <c r="F15" s="210"/>
      <c r="G15" s="210"/>
      <c r="H15" s="210"/>
      <c r="I15" s="210"/>
      <c r="J15" s="210"/>
      <c r="K15" s="6"/>
      <c r="L15" s="325" t="e">
        <f>#REF!</f>
        <v>#REF!</v>
      </c>
      <c r="M15" s="236"/>
      <c r="N15" s="324" t="e">
        <f>#REF!</f>
        <v>#REF!</v>
      </c>
      <c r="O15" s="236"/>
      <c r="P15" s="324" t="e">
        <f>#REF!</f>
        <v>#REF!</v>
      </c>
      <c r="Q15" s="236"/>
      <c r="R15" s="123"/>
      <c r="S15" s="324" t="e">
        <f>#REF!</f>
        <v>#REF!</v>
      </c>
      <c r="T15" s="236"/>
      <c r="U15" s="236">
        <v>3</v>
      </c>
      <c r="V15" s="236"/>
      <c r="W15" s="123">
        <v>15</v>
      </c>
      <c r="X15" s="112" t="e">
        <f t="shared" si="0"/>
        <v>#REF!</v>
      </c>
      <c r="Y15" s="6"/>
      <c r="Z15" s="56"/>
      <c r="AA15" s="210" t="s">
        <v>116</v>
      </c>
      <c r="AB15" s="210"/>
      <c r="AC15" s="210"/>
      <c r="AD15" s="210"/>
      <c r="AE15" s="210"/>
      <c r="AF15" s="210"/>
      <c r="AG15" s="210"/>
      <c r="AH15" s="210"/>
    </row>
    <row r="16" spans="1:35" ht="29.1" customHeight="1" x14ac:dyDescent="0.15">
      <c r="A16" s="56"/>
      <c r="B16" s="56"/>
      <c r="C16" s="210" t="s">
        <v>117</v>
      </c>
      <c r="D16" s="210"/>
      <c r="E16" s="210"/>
      <c r="F16" s="210"/>
      <c r="G16" s="210"/>
      <c r="H16" s="210"/>
      <c r="I16" s="210"/>
      <c r="J16" s="210"/>
      <c r="K16" s="6"/>
      <c r="L16" s="325" t="e">
        <f>#REF!</f>
        <v>#REF!</v>
      </c>
      <c r="M16" s="236"/>
      <c r="N16" s="324" t="e">
        <f>#REF!</f>
        <v>#REF!</v>
      </c>
      <c r="O16" s="236"/>
      <c r="P16" s="324" t="e">
        <f>#REF!</f>
        <v>#REF!</v>
      </c>
      <c r="Q16" s="236"/>
      <c r="R16" s="123"/>
      <c r="S16" s="324" t="e">
        <f>#REF!</f>
        <v>#REF!</v>
      </c>
      <c r="T16" s="236"/>
      <c r="U16" s="236">
        <v>2</v>
      </c>
      <c r="V16" s="236"/>
      <c r="W16" s="123">
        <v>9</v>
      </c>
      <c r="X16" s="112" t="e">
        <f t="shared" si="0"/>
        <v>#REF!</v>
      </c>
      <c r="Y16" s="6"/>
      <c r="Z16" s="56"/>
      <c r="AA16" s="210" t="s">
        <v>117</v>
      </c>
      <c r="AB16" s="210"/>
      <c r="AC16" s="210"/>
      <c r="AD16" s="210"/>
      <c r="AE16" s="210"/>
      <c r="AF16" s="210"/>
      <c r="AG16" s="210"/>
      <c r="AH16" s="210"/>
    </row>
    <row r="17" spans="1:35" ht="29.1" customHeight="1" x14ac:dyDescent="0.15">
      <c r="A17" s="56"/>
      <c r="B17" s="56"/>
      <c r="C17" s="210" t="s">
        <v>118</v>
      </c>
      <c r="D17" s="210"/>
      <c r="E17" s="210"/>
      <c r="F17" s="210"/>
      <c r="G17" s="210"/>
      <c r="H17" s="210"/>
      <c r="I17" s="210"/>
      <c r="J17" s="210"/>
      <c r="K17" s="6"/>
      <c r="L17" s="325" t="e">
        <f>#REF!</f>
        <v>#REF!</v>
      </c>
      <c r="M17" s="236"/>
      <c r="N17" s="324" t="e">
        <f>#REF!</f>
        <v>#REF!</v>
      </c>
      <c r="O17" s="236"/>
      <c r="P17" s="324" t="e">
        <f>#REF!</f>
        <v>#REF!</v>
      </c>
      <c r="Q17" s="236"/>
      <c r="R17" s="123"/>
      <c r="S17" s="324" t="e">
        <f>#REF!</f>
        <v>#REF!</v>
      </c>
      <c r="T17" s="236"/>
      <c r="U17" s="236">
        <v>2</v>
      </c>
      <c r="V17" s="236"/>
      <c r="W17" s="123">
        <v>4</v>
      </c>
      <c r="X17" s="112" t="e">
        <f t="shared" si="0"/>
        <v>#REF!</v>
      </c>
      <c r="Y17" s="6"/>
      <c r="Z17" s="56"/>
      <c r="AA17" s="210" t="s">
        <v>118</v>
      </c>
      <c r="AB17" s="210"/>
      <c r="AC17" s="210"/>
      <c r="AD17" s="210"/>
      <c r="AE17" s="210"/>
      <c r="AF17" s="210"/>
      <c r="AG17" s="210"/>
      <c r="AH17" s="210"/>
    </row>
    <row r="18" spans="1:35" ht="29.1" customHeight="1" x14ac:dyDescent="0.15">
      <c r="A18" s="56"/>
      <c r="B18" s="56"/>
      <c r="C18" s="210" t="s">
        <v>113</v>
      </c>
      <c r="D18" s="210"/>
      <c r="E18" s="210"/>
      <c r="F18" s="210"/>
      <c r="G18" s="210"/>
      <c r="H18" s="210"/>
      <c r="I18" s="210"/>
      <c r="J18" s="210"/>
      <c r="K18" s="6"/>
      <c r="L18" s="325" t="e">
        <f>#REF!</f>
        <v>#REF!</v>
      </c>
      <c r="M18" s="236"/>
      <c r="N18" s="324" t="e">
        <f>#REF!</f>
        <v>#REF!</v>
      </c>
      <c r="O18" s="236"/>
      <c r="P18" s="324" t="e">
        <f>#REF!</f>
        <v>#REF!</v>
      </c>
      <c r="Q18" s="236"/>
      <c r="R18" s="123"/>
      <c r="S18" s="324" t="e">
        <f>#REF!</f>
        <v>#REF!</v>
      </c>
      <c r="T18" s="236"/>
      <c r="U18" s="236">
        <v>2</v>
      </c>
      <c r="V18" s="236"/>
      <c r="W18" s="123">
        <v>15</v>
      </c>
      <c r="X18" s="112" t="e">
        <f t="shared" si="0"/>
        <v>#REF!</v>
      </c>
      <c r="Y18" s="6"/>
      <c r="Z18" s="56"/>
      <c r="AA18" s="210" t="s">
        <v>113</v>
      </c>
      <c r="AB18" s="210"/>
      <c r="AC18" s="210"/>
      <c r="AD18" s="210"/>
      <c r="AE18" s="210"/>
      <c r="AF18" s="210"/>
      <c r="AG18" s="210"/>
      <c r="AH18" s="210"/>
    </row>
    <row r="19" spans="1:35" ht="29.1" customHeight="1" x14ac:dyDescent="0.15">
      <c r="A19" s="56"/>
      <c r="B19" s="56"/>
      <c r="C19" s="210" t="s">
        <v>115</v>
      </c>
      <c r="D19" s="210"/>
      <c r="E19" s="210"/>
      <c r="F19" s="210"/>
      <c r="G19" s="210"/>
      <c r="H19" s="210"/>
      <c r="I19" s="210"/>
      <c r="J19" s="210"/>
      <c r="K19" s="6"/>
      <c r="L19" s="325" t="e">
        <f>#REF!</f>
        <v>#REF!</v>
      </c>
      <c r="M19" s="236"/>
      <c r="N19" s="324" t="e">
        <f>#REF!</f>
        <v>#REF!</v>
      </c>
      <c r="O19" s="236"/>
      <c r="P19" s="324" t="e">
        <f>#REF!</f>
        <v>#REF!</v>
      </c>
      <c r="Q19" s="236"/>
      <c r="R19" s="123"/>
      <c r="S19" s="324" t="e">
        <f>#REF!</f>
        <v>#REF!</v>
      </c>
      <c r="T19" s="236"/>
      <c r="U19" s="308" t="s">
        <v>211</v>
      </c>
      <c r="V19" s="308"/>
      <c r="W19" s="123">
        <v>3</v>
      </c>
      <c r="X19" s="112" t="e">
        <f t="shared" si="0"/>
        <v>#REF!</v>
      </c>
      <c r="Y19" s="6"/>
      <c r="Z19" s="56"/>
      <c r="AA19" s="210" t="s">
        <v>115</v>
      </c>
      <c r="AB19" s="210"/>
      <c r="AC19" s="210"/>
      <c r="AD19" s="210"/>
      <c r="AE19" s="210"/>
      <c r="AF19" s="210"/>
      <c r="AG19" s="210"/>
      <c r="AH19" s="210"/>
    </row>
    <row r="20" spans="1:35" ht="29.1" customHeight="1" x14ac:dyDescent="0.15">
      <c r="A20" s="56"/>
      <c r="B20" s="56"/>
      <c r="C20" s="210" t="s">
        <v>119</v>
      </c>
      <c r="D20" s="210"/>
      <c r="E20" s="210"/>
      <c r="F20" s="210"/>
      <c r="G20" s="210"/>
      <c r="H20" s="210"/>
      <c r="I20" s="210"/>
      <c r="J20" s="211"/>
      <c r="K20" s="6"/>
      <c r="L20" s="325" t="e">
        <f>#REF!</f>
        <v>#REF!</v>
      </c>
      <c r="M20" s="236"/>
      <c r="N20" s="324" t="e">
        <f>#REF!</f>
        <v>#REF!</v>
      </c>
      <c r="O20" s="236"/>
      <c r="P20" s="324" t="e">
        <f>#REF!</f>
        <v>#REF!</v>
      </c>
      <c r="Q20" s="236"/>
      <c r="R20" s="123"/>
      <c r="S20" s="324" t="e">
        <f>#REF!</f>
        <v>#REF!</v>
      </c>
      <c r="T20" s="236"/>
      <c r="U20" s="236">
        <v>2</v>
      </c>
      <c r="V20" s="236"/>
      <c r="W20" s="123">
        <v>13</v>
      </c>
      <c r="X20" s="112" t="e">
        <f t="shared" si="0"/>
        <v>#REF!</v>
      </c>
      <c r="Y20" s="6"/>
      <c r="Z20" s="56"/>
      <c r="AA20" s="210" t="s">
        <v>119</v>
      </c>
      <c r="AB20" s="210"/>
      <c r="AC20" s="210"/>
      <c r="AD20" s="210"/>
      <c r="AE20" s="210"/>
      <c r="AF20" s="210"/>
      <c r="AG20" s="210"/>
      <c r="AH20" s="210"/>
      <c r="AI20" s="56"/>
    </row>
    <row r="21" spans="1:35" ht="29.1" customHeight="1" x14ac:dyDescent="0.1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6"/>
      <c r="L21" s="65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112"/>
      <c r="Y21" s="6"/>
      <c r="Z21" s="56"/>
      <c r="AA21" s="56"/>
      <c r="AB21" s="56"/>
      <c r="AC21" s="56"/>
      <c r="AD21" s="56"/>
      <c r="AE21" s="56"/>
      <c r="AF21" s="56"/>
      <c r="AG21" s="56"/>
      <c r="AH21" s="56"/>
    </row>
    <row r="22" spans="1:35" s="121" customFormat="1" ht="29.1" customHeight="1" x14ac:dyDescent="0.15">
      <c r="A22" s="116"/>
      <c r="B22" s="318" t="s">
        <v>112</v>
      </c>
      <c r="C22" s="318"/>
      <c r="D22" s="318"/>
      <c r="E22" s="318"/>
      <c r="F22" s="318"/>
      <c r="G22" s="318"/>
      <c r="H22" s="318"/>
      <c r="I22" s="116"/>
      <c r="J22" s="116"/>
      <c r="K22" s="119"/>
      <c r="L22" s="326">
        <f>SUM(L23:M26)</f>
        <v>70</v>
      </c>
      <c r="M22" s="308"/>
      <c r="N22" s="308">
        <f>SUM(N23:O26)</f>
        <v>24</v>
      </c>
      <c r="O22" s="308"/>
      <c r="P22" s="308">
        <f>SUM(P23:Q26)</f>
        <v>23</v>
      </c>
      <c r="Q22" s="308"/>
      <c r="R22" s="120"/>
      <c r="S22" s="308">
        <f>SUM(S23:T26)</f>
        <v>23</v>
      </c>
      <c r="T22" s="308"/>
      <c r="U22" s="308" t="s">
        <v>215</v>
      </c>
      <c r="V22" s="308"/>
      <c r="W22" s="120">
        <f>SUM(W23:W26)</f>
        <v>20</v>
      </c>
      <c r="X22" s="124">
        <f>L22/W22</f>
        <v>3.5</v>
      </c>
      <c r="Y22" s="119"/>
      <c r="Z22" s="318" t="s">
        <v>112</v>
      </c>
      <c r="AA22" s="318"/>
      <c r="AB22" s="318"/>
      <c r="AC22" s="318"/>
      <c r="AD22" s="318"/>
      <c r="AE22" s="318"/>
      <c r="AF22" s="318"/>
      <c r="AG22" s="116"/>
      <c r="AH22" s="116"/>
    </row>
    <row r="23" spans="1:35" s="115" customFormat="1" ht="29.1" customHeight="1" x14ac:dyDescent="0.15">
      <c r="A23" s="108"/>
      <c r="B23" s="108"/>
      <c r="C23" s="313" t="s">
        <v>191</v>
      </c>
      <c r="D23" s="313"/>
      <c r="E23" s="313"/>
      <c r="F23" s="313"/>
      <c r="G23" s="313"/>
      <c r="H23" s="313"/>
      <c r="I23" s="313"/>
      <c r="J23" s="313"/>
      <c r="K23" s="113"/>
      <c r="L23" s="328">
        <v>18</v>
      </c>
      <c r="M23" s="309"/>
      <c r="N23" s="309">
        <v>6</v>
      </c>
      <c r="O23" s="309"/>
      <c r="P23" s="309">
        <v>6</v>
      </c>
      <c r="Q23" s="309"/>
      <c r="R23" s="125"/>
      <c r="S23" s="309">
        <v>6</v>
      </c>
      <c r="T23" s="309"/>
      <c r="U23" s="308" t="s">
        <v>211</v>
      </c>
      <c r="V23" s="308"/>
      <c r="W23" s="126">
        <v>7</v>
      </c>
      <c r="X23" s="124">
        <f>L23/W23</f>
        <v>2.5714285714285716</v>
      </c>
      <c r="Y23" s="113"/>
      <c r="Z23" s="108"/>
      <c r="AA23" s="313" t="s">
        <v>191</v>
      </c>
      <c r="AB23" s="313"/>
      <c r="AC23" s="313"/>
      <c r="AD23" s="313"/>
      <c r="AE23" s="313"/>
      <c r="AF23" s="313"/>
      <c r="AG23" s="313"/>
      <c r="AH23" s="313"/>
    </row>
    <row r="24" spans="1:35" s="115" customFormat="1" ht="29.1" customHeight="1" x14ac:dyDescent="0.15">
      <c r="A24" s="108"/>
      <c r="B24" s="108"/>
      <c r="C24" s="329" t="s">
        <v>193</v>
      </c>
      <c r="D24" s="329"/>
      <c r="E24" s="329"/>
      <c r="F24" s="329"/>
      <c r="G24" s="329"/>
      <c r="H24" s="329"/>
      <c r="I24" s="329"/>
      <c r="J24" s="329"/>
      <c r="K24" s="113"/>
      <c r="L24" s="328">
        <v>7</v>
      </c>
      <c r="M24" s="309"/>
      <c r="N24" s="309">
        <v>2</v>
      </c>
      <c r="O24" s="309"/>
      <c r="P24" s="309">
        <v>3</v>
      </c>
      <c r="Q24" s="309"/>
      <c r="R24" s="125"/>
      <c r="S24" s="309">
        <v>2</v>
      </c>
      <c r="T24" s="309"/>
      <c r="U24" s="308" t="s">
        <v>211</v>
      </c>
      <c r="V24" s="308"/>
      <c r="W24" s="126">
        <v>3</v>
      </c>
      <c r="X24" s="124">
        <f>L24/W24</f>
        <v>2.3333333333333335</v>
      </c>
      <c r="Y24" s="113"/>
      <c r="Z24" s="108"/>
      <c r="AA24" s="311" t="s">
        <v>193</v>
      </c>
      <c r="AB24" s="311"/>
      <c r="AC24" s="311"/>
      <c r="AD24" s="311"/>
      <c r="AE24" s="311"/>
      <c r="AF24" s="311"/>
      <c r="AG24" s="311"/>
      <c r="AH24" s="311"/>
    </row>
    <row r="25" spans="1:35" s="115" customFormat="1" ht="29.1" customHeight="1" x14ac:dyDescent="0.15">
      <c r="A25" s="108"/>
      <c r="B25" s="108"/>
      <c r="C25" s="311" t="s">
        <v>195</v>
      </c>
      <c r="D25" s="311"/>
      <c r="E25" s="311"/>
      <c r="F25" s="311"/>
      <c r="G25" s="311"/>
      <c r="H25" s="311"/>
      <c r="I25" s="311"/>
      <c r="J25" s="311"/>
      <c r="K25" s="113"/>
      <c r="L25" s="328">
        <v>4</v>
      </c>
      <c r="M25" s="309"/>
      <c r="N25" s="309">
        <v>2</v>
      </c>
      <c r="O25" s="309"/>
      <c r="P25" s="309">
        <v>2</v>
      </c>
      <c r="Q25" s="309"/>
      <c r="R25" s="125"/>
      <c r="S25" s="308" t="s">
        <v>211</v>
      </c>
      <c r="T25" s="308"/>
      <c r="U25" s="308" t="s">
        <v>211</v>
      </c>
      <c r="V25" s="308"/>
      <c r="W25" s="126">
        <v>2</v>
      </c>
      <c r="X25" s="124">
        <f>L25/W25</f>
        <v>2</v>
      </c>
      <c r="Y25" s="113"/>
      <c r="Z25" s="108"/>
      <c r="AA25" s="312" t="s">
        <v>281</v>
      </c>
      <c r="AB25" s="312"/>
      <c r="AC25" s="312"/>
      <c r="AD25" s="312"/>
      <c r="AE25" s="312"/>
      <c r="AF25" s="312"/>
      <c r="AG25" s="312"/>
      <c r="AH25" s="312"/>
    </row>
    <row r="26" spans="1:35" s="115" customFormat="1" ht="29.1" customHeight="1" x14ac:dyDescent="0.15">
      <c r="A26" s="108"/>
      <c r="B26" s="108"/>
      <c r="C26" s="313" t="s">
        <v>189</v>
      </c>
      <c r="D26" s="313"/>
      <c r="E26" s="313"/>
      <c r="F26" s="313"/>
      <c r="G26" s="313"/>
      <c r="H26" s="313"/>
      <c r="I26" s="313"/>
      <c r="J26" s="313"/>
      <c r="K26" s="113"/>
      <c r="L26" s="328">
        <v>41</v>
      </c>
      <c r="M26" s="309"/>
      <c r="N26" s="309">
        <v>14</v>
      </c>
      <c r="O26" s="309"/>
      <c r="P26" s="309">
        <v>12</v>
      </c>
      <c r="Q26" s="309"/>
      <c r="R26" s="125"/>
      <c r="S26" s="309">
        <v>15</v>
      </c>
      <c r="T26" s="309"/>
      <c r="U26" s="308" t="s">
        <v>211</v>
      </c>
      <c r="V26" s="308"/>
      <c r="W26" s="126">
        <v>8</v>
      </c>
      <c r="X26" s="124">
        <f>L26/W26</f>
        <v>5.125</v>
      </c>
      <c r="Y26" s="113"/>
      <c r="Z26" s="108"/>
      <c r="AA26" s="313" t="s">
        <v>189</v>
      </c>
      <c r="AB26" s="313"/>
      <c r="AC26" s="313"/>
      <c r="AD26" s="313"/>
      <c r="AE26" s="313"/>
      <c r="AF26" s="313"/>
      <c r="AG26" s="313"/>
      <c r="AH26" s="313"/>
    </row>
    <row r="27" spans="1:35" ht="29.1" customHeight="1" x14ac:dyDescent="0.1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6"/>
      <c r="L27" s="65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112"/>
      <c r="Y27" s="6"/>
      <c r="Z27" s="56"/>
      <c r="AA27" s="56"/>
      <c r="AB27" s="56"/>
      <c r="AC27" s="56"/>
      <c r="AD27" s="56"/>
      <c r="AE27" s="56"/>
      <c r="AF27" s="56"/>
      <c r="AG27" s="56"/>
      <c r="AH27" s="56"/>
    </row>
    <row r="28" spans="1:35" s="7" customFormat="1" ht="29.1" customHeight="1" x14ac:dyDescent="0.15">
      <c r="A28" s="52"/>
      <c r="B28" s="306" t="s">
        <v>132</v>
      </c>
      <c r="C28" s="306"/>
      <c r="D28" s="306"/>
      <c r="E28" s="306"/>
      <c r="F28" s="306"/>
      <c r="G28" s="306"/>
      <c r="H28" s="306"/>
      <c r="I28" s="52"/>
      <c r="J28" s="52"/>
      <c r="K28" s="53"/>
      <c r="L28" s="327">
        <f>L29</f>
        <v>139</v>
      </c>
      <c r="M28" s="212"/>
      <c r="N28" s="234">
        <f>N29</f>
        <v>40</v>
      </c>
      <c r="O28" s="234"/>
      <c r="P28" s="234">
        <f>P29</f>
        <v>57</v>
      </c>
      <c r="Q28" s="234"/>
      <c r="R28" s="47">
        <v>37</v>
      </c>
      <c r="S28" s="234">
        <f>S29</f>
        <v>42</v>
      </c>
      <c r="T28" s="234"/>
      <c r="U28" s="234" t="s">
        <v>212</v>
      </c>
      <c r="V28" s="234"/>
      <c r="W28" s="45">
        <f>W29</f>
        <v>6</v>
      </c>
      <c r="X28" s="112">
        <f>L28/W28</f>
        <v>23.166666666666668</v>
      </c>
      <c r="Y28" s="53"/>
      <c r="Z28" s="306" t="s">
        <v>132</v>
      </c>
      <c r="AA28" s="306"/>
      <c r="AB28" s="306"/>
      <c r="AC28" s="306"/>
      <c r="AD28" s="306"/>
      <c r="AE28" s="306"/>
      <c r="AF28" s="306"/>
      <c r="AG28" s="52"/>
      <c r="AH28" s="52"/>
    </row>
    <row r="29" spans="1:35" ht="29.1" customHeight="1" thickBot="1" x14ac:dyDescent="0.2">
      <c r="A29" s="9"/>
      <c r="B29" s="9"/>
      <c r="C29" s="314" t="s">
        <v>120</v>
      </c>
      <c r="D29" s="314"/>
      <c r="E29" s="314"/>
      <c r="F29" s="314"/>
      <c r="G29" s="314"/>
      <c r="H29" s="314"/>
      <c r="I29" s="314"/>
      <c r="J29" s="314"/>
      <c r="K29" s="69"/>
      <c r="L29" s="332">
        <v>139</v>
      </c>
      <c r="M29" s="307"/>
      <c r="N29" s="307">
        <v>40</v>
      </c>
      <c r="O29" s="307"/>
      <c r="P29" s="307">
        <v>57</v>
      </c>
      <c r="Q29" s="307"/>
      <c r="R29" s="127"/>
      <c r="S29" s="307">
        <v>42</v>
      </c>
      <c r="T29" s="307"/>
      <c r="U29" s="234" t="s">
        <v>211</v>
      </c>
      <c r="V29" s="234"/>
      <c r="W29" s="127">
        <v>6</v>
      </c>
      <c r="X29" s="128">
        <f>L29/W29</f>
        <v>23.166666666666668</v>
      </c>
      <c r="Y29" s="69"/>
      <c r="Z29" s="9"/>
      <c r="AA29" s="314" t="s">
        <v>120</v>
      </c>
      <c r="AB29" s="314"/>
      <c r="AC29" s="314"/>
      <c r="AD29" s="314"/>
      <c r="AE29" s="314"/>
      <c r="AF29" s="314"/>
      <c r="AG29" s="314"/>
      <c r="AH29" s="314"/>
    </row>
    <row r="30" spans="1:35" ht="18.75" customHeight="1" x14ac:dyDescent="0.15">
      <c r="A30" s="9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55"/>
      <c r="M30" s="55"/>
      <c r="N30" s="55"/>
      <c r="O30" s="55"/>
      <c r="P30" s="55"/>
      <c r="Q30" s="55"/>
      <c r="R30" s="55"/>
      <c r="S30" s="55"/>
      <c r="T30" s="96"/>
      <c r="U30" s="96"/>
      <c r="V30" s="96"/>
      <c r="W30" s="310" t="s">
        <v>256</v>
      </c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</row>
    <row r="31" spans="1:35" ht="18.75" customHeight="1" x14ac:dyDescent="0.1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55"/>
      <c r="M31" s="55"/>
      <c r="N31" s="55"/>
      <c r="W31" s="339"/>
      <c r="X31" s="339"/>
      <c r="Y31" s="79"/>
    </row>
    <row r="32" spans="1:35" ht="18.75" customHeight="1" x14ac:dyDescent="0.15">
      <c r="A32" s="330"/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X32" s="105"/>
      <c r="Y32" s="129"/>
    </row>
    <row r="36" spans="12:12" ht="27.95" customHeight="1" x14ac:dyDescent="0.15">
      <c r="L36" s="1"/>
    </row>
    <row r="37" spans="12:12" ht="27.95" customHeight="1" x14ac:dyDescent="0.15">
      <c r="L37" s="1"/>
    </row>
    <row r="38" spans="12:12" ht="27.95" customHeight="1" x14ac:dyDescent="0.15">
      <c r="L38" s="1"/>
    </row>
    <row r="39" spans="12:12" ht="27.95" customHeight="1" x14ac:dyDescent="0.15">
      <c r="L39" s="1"/>
    </row>
  </sheetData>
  <mergeCells count="158">
    <mergeCell ref="AC3:AH3"/>
    <mergeCell ref="X4:Y5"/>
    <mergeCell ref="W31:X31"/>
    <mergeCell ref="U7:V7"/>
    <mergeCell ref="L22:M22"/>
    <mergeCell ref="L23:M23"/>
    <mergeCell ref="L24:M24"/>
    <mergeCell ref="L18:M18"/>
    <mergeCell ref="L19:M19"/>
    <mergeCell ref="L20:M20"/>
    <mergeCell ref="S16:T16"/>
    <mergeCell ref="N24:O24"/>
    <mergeCell ref="U8:V8"/>
    <mergeCell ref="L17:M17"/>
    <mergeCell ref="S8:T8"/>
    <mergeCell ref="S19:T19"/>
    <mergeCell ref="U16:V16"/>
    <mergeCell ref="S24:T24"/>
    <mergeCell ref="S23:T23"/>
    <mergeCell ref="U13:V13"/>
    <mergeCell ref="U12:V12"/>
    <mergeCell ref="U10:V10"/>
    <mergeCell ref="U22:V22"/>
    <mergeCell ref="S14:T14"/>
    <mergeCell ref="U17:V17"/>
    <mergeCell ref="U28:V28"/>
    <mergeCell ref="S29:T29"/>
    <mergeCell ref="S28:T28"/>
    <mergeCell ref="S26:T26"/>
    <mergeCell ref="U15:V15"/>
    <mergeCell ref="S20:T20"/>
    <mergeCell ref="S22:T22"/>
    <mergeCell ref="U29:V29"/>
    <mergeCell ref="S25:T25"/>
    <mergeCell ref="U26:V26"/>
    <mergeCell ref="U25:V25"/>
    <mergeCell ref="U24:V24"/>
    <mergeCell ref="U23:V23"/>
    <mergeCell ref="U20:V20"/>
    <mergeCell ref="U19:V19"/>
    <mergeCell ref="U18:V18"/>
    <mergeCell ref="S18:T18"/>
    <mergeCell ref="S17:T17"/>
    <mergeCell ref="S15:T15"/>
    <mergeCell ref="P15:Q15"/>
    <mergeCell ref="L13:M13"/>
    <mergeCell ref="L14:M14"/>
    <mergeCell ref="N23:O23"/>
    <mergeCell ref="N20:O20"/>
    <mergeCell ref="N22:O22"/>
    <mergeCell ref="N14:O14"/>
    <mergeCell ref="N15:O15"/>
    <mergeCell ref="N8:O8"/>
    <mergeCell ref="P8:Q8"/>
    <mergeCell ref="N10:O10"/>
    <mergeCell ref="P16:Q16"/>
    <mergeCell ref="N12:O12"/>
    <mergeCell ref="N13:O13"/>
    <mergeCell ref="B12:H12"/>
    <mergeCell ref="B10:H10"/>
    <mergeCell ref="C13:J13"/>
    <mergeCell ref="C14:J14"/>
    <mergeCell ref="S6:T6"/>
    <mergeCell ref="S7:T7"/>
    <mergeCell ref="S13:T13"/>
    <mergeCell ref="S2:X2"/>
    <mergeCell ref="W4:W5"/>
    <mergeCell ref="A4:K5"/>
    <mergeCell ref="U4:V5"/>
    <mergeCell ref="S4:T5"/>
    <mergeCell ref="N4:O5"/>
    <mergeCell ref="P4:Q5"/>
    <mergeCell ref="A2:Q2"/>
    <mergeCell ref="L4:M5"/>
    <mergeCell ref="A3:D3"/>
    <mergeCell ref="S12:T12"/>
    <mergeCell ref="S10:T10"/>
    <mergeCell ref="P10:Q10"/>
    <mergeCell ref="P12:Q12"/>
    <mergeCell ref="P13:Q13"/>
    <mergeCell ref="P14:Q14"/>
    <mergeCell ref="U14:V14"/>
    <mergeCell ref="A32:N32"/>
    <mergeCell ref="N26:O26"/>
    <mergeCell ref="N25:O25"/>
    <mergeCell ref="N29:O29"/>
    <mergeCell ref="L26:M26"/>
    <mergeCell ref="L28:M28"/>
    <mergeCell ref="L29:M29"/>
    <mergeCell ref="C29:J29"/>
    <mergeCell ref="C25:J25"/>
    <mergeCell ref="C26:J26"/>
    <mergeCell ref="B28:H28"/>
    <mergeCell ref="P28:Q28"/>
    <mergeCell ref="P17:Q17"/>
    <mergeCell ref="P18:Q18"/>
    <mergeCell ref="P19:Q19"/>
    <mergeCell ref="P20:Q20"/>
    <mergeCell ref="C20:J20"/>
    <mergeCell ref="C17:J17"/>
    <mergeCell ref="B22:H22"/>
    <mergeCell ref="C18:J18"/>
    <mergeCell ref="C19:J19"/>
    <mergeCell ref="N28:O28"/>
    <mergeCell ref="L25:M25"/>
    <mergeCell ref="N17:O17"/>
    <mergeCell ref="N18:O18"/>
    <mergeCell ref="N19:O19"/>
    <mergeCell ref="C24:J24"/>
    <mergeCell ref="C23:J23"/>
    <mergeCell ref="AA17:AH17"/>
    <mergeCell ref="AA18:AH18"/>
    <mergeCell ref="AA19:AH19"/>
    <mergeCell ref="AA20:AH20"/>
    <mergeCell ref="Z22:AF22"/>
    <mergeCell ref="B6:D6"/>
    <mergeCell ref="H7:J7"/>
    <mergeCell ref="L7:M7"/>
    <mergeCell ref="N7:O7"/>
    <mergeCell ref="C16:J16"/>
    <mergeCell ref="H8:J8"/>
    <mergeCell ref="L8:M8"/>
    <mergeCell ref="U6:V6"/>
    <mergeCell ref="P6:Q6"/>
    <mergeCell ref="P7:Q7"/>
    <mergeCell ref="L6:M6"/>
    <mergeCell ref="G6:I6"/>
    <mergeCell ref="N6:O6"/>
    <mergeCell ref="N16:O16"/>
    <mergeCell ref="C15:J15"/>
    <mergeCell ref="L15:M15"/>
    <mergeCell ref="L16:M16"/>
    <mergeCell ref="L10:M10"/>
    <mergeCell ref="L12:M12"/>
    <mergeCell ref="P29:Q29"/>
    <mergeCell ref="P22:Q22"/>
    <mergeCell ref="P23:Q23"/>
    <mergeCell ref="P24:Q24"/>
    <mergeCell ref="P25:Q25"/>
    <mergeCell ref="P26:Q26"/>
    <mergeCell ref="Z4:AH5"/>
    <mergeCell ref="W30:AH30"/>
    <mergeCell ref="AA24:AH24"/>
    <mergeCell ref="AA25:AH25"/>
    <mergeCell ref="AA26:AH26"/>
    <mergeCell ref="Z28:AF28"/>
    <mergeCell ref="AA29:AH29"/>
    <mergeCell ref="Z6:AB6"/>
    <mergeCell ref="AE6:AG6"/>
    <mergeCell ref="AF7:AH7"/>
    <mergeCell ref="AA23:AH23"/>
    <mergeCell ref="Z10:AF10"/>
    <mergeCell ref="Z12:AF12"/>
    <mergeCell ref="AA13:AH13"/>
    <mergeCell ref="AA14:AH14"/>
    <mergeCell ref="AA15:AH15"/>
    <mergeCell ref="AA16:AH16"/>
    <mergeCell ref="AF8:AH8"/>
  </mergeCells>
  <phoneticPr fontId="4"/>
  <printOptions horizontalCentered="1"/>
  <pageMargins left="0.59055118110236227" right="0.59055118110236227" top="0.98425196850393704" bottom="0.39370078740157483" header="0.51181102362204722" footer="0.51181102362204722"/>
  <pageSetup paperSize="9" scale="81" fitToWidth="2" orientation="portrait" r:id="rId1"/>
  <headerFooter scaleWithDoc="0" alignWithMargins="0">
    <oddFooter>&amp;C&amp;P</oddFooter>
  </headerFooter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8"/>
  <sheetViews>
    <sheetView showGridLines="0" view="pageBreakPreview" topLeftCell="A13" zoomScale="50" zoomScaleNormal="60" zoomScaleSheetLayoutView="50" workbookViewId="0">
      <selection activeCell="S13" sqref="S13:AD13"/>
    </sheetView>
  </sheetViews>
  <sheetFormatPr defaultColWidth="3.625" defaultRowHeight="24.95" customHeight="1" x14ac:dyDescent="0.15"/>
  <cols>
    <col min="1" max="1" width="2" style="1" customWidth="1"/>
    <col min="2" max="12" width="3.625" style="1" customWidth="1"/>
    <col min="13" max="13" width="2.375" style="1" customWidth="1"/>
    <col min="14" max="14" width="3.625" style="1" hidden="1" customWidth="1"/>
    <col min="15" max="23" width="10.625" style="182" customWidth="1"/>
    <col min="24" max="24" width="1.75" style="163" customWidth="1"/>
    <col min="25" max="36" width="10.625" style="182" customWidth="1"/>
    <col min="37" max="37" width="6.125" style="182" customWidth="1"/>
    <col min="38" max="38" width="7.5" style="182" customWidth="1"/>
    <col min="39" max="39" width="5.25" style="182" customWidth="1"/>
    <col min="40" max="41" width="3.625" style="1" customWidth="1"/>
    <col min="42" max="42" width="7.5" style="182" customWidth="1"/>
    <col min="43" max="44" width="9.625" style="1" customWidth="1"/>
    <col min="45" max="16384" width="3.625" style="1"/>
  </cols>
  <sheetData>
    <row r="1" spans="1:43" s="87" customFormat="1" ht="24.95" customHeight="1" x14ac:dyDescent="0.15">
      <c r="X1" s="95"/>
      <c r="Z1" s="88"/>
      <c r="AA1" s="88"/>
      <c r="AB1" s="88"/>
      <c r="AC1" s="88"/>
      <c r="AD1" s="88"/>
      <c r="AE1" s="88"/>
      <c r="AF1" s="88"/>
      <c r="AG1" s="88"/>
      <c r="AH1" s="88"/>
      <c r="AI1" s="88"/>
      <c r="AP1" s="89"/>
    </row>
    <row r="2" spans="1:43" s="87" customFormat="1" ht="24.95" customHeight="1" x14ac:dyDescent="0.15">
      <c r="A2" s="350" t="s">
        <v>339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202"/>
      <c r="Z2" s="90"/>
      <c r="AA2" s="90"/>
      <c r="AB2" s="89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2"/>
      <c r="AN2" s="93"/>
      <c r="AO2" s="93"/>
      <c r="AP2" s="94"/>
      <c r="AQ2" s="95"/>
    </row>
    <row r="3" spans="1:43" s="87" customFormat="1" ht="18.75" customHeight="1" x14ac:dyDescent="0.1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4"/>
      <c r="X3" s="94"/>
      <c r="Y3" s="94"/>
      <c r="Z3" s="89"/>
      <c r="AA3" s="89"/>
      <c r="AB3" s="93"/>
      <c r="AC3" s="93"/>
      <c r="AD3" s="352"/>
      <c r="AE3" s="352"/>
    </row>
    <row r="4" spans="1:43" s="87" customFormat="1" ht="24.75" customHeight="1" x14ac:dyDescent="0.15">
      <c r="A4" s="95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95"/>
      <c r="N4" s="95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AB4" s="95"/>
      <c r="AC4" s="95"/>
      <c r="AD4" s="95"/>
      <c r="AE4" s="95"/>
    </row>
    <row r="5" spans="1:43" s="87" customFormat="1" ht="24.75" customHeight="1" x14ac:dyDescent="0.15">
      <c r="A5" s="95"/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95"/>
      <c r="N5" s="95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</row>
    <row r="6" spans="1:43" ht="14.25" customHeight="1" x14ac:dyDescent="0.15">
      <c r="A6" s="170"/>
      <c r="B6" s="170"/>
      <c r="C6" s="170"/>
      <c r="D6" s="170"/>
      <c r="E6" s="170"/>
      <c r="F6" s="170"/>
      <c r="G6" s="18"/>
      <c r="H6" s="19"/>
      <c r="I6" s="170"/>
      <c r="J6" s="170"/>
      <c r="K6" s="170"/>
      <c r="L6" s="170"/>
      <c r="M6" s="170"/>
      <c r="N6" s="170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P6" s="1"/>
    </row>
    <row r="7" spans="1:43" ht="22.5" customHeight="1" x14ac:dyDescent="0.15">
      <c r="A7" s="170"/>
      <c r="B7" s="248"/>
      <c r="C7" s="248"/>
      <c r="D7" s="248"/>
      <c r="E7" s="248"/>
      <c r="F7" s="248"/>
      <c r="G7" s="18"/>
      <c r="H7" s="19"/>
      <c r="I7" s="170"/>
      <c r="J7" s="186"/>
      <c r="K7" s="186"/>
      <c r="L7" s="186"/>
      <c r="M7" s="186"/>
      <c r="N7" s="170"/>
      <c r="O7" s="346"/>
      <c r="P7" s="346"/>
      <c r="Q7" s="183"/>
      <c r="R7" s="183"/>
      <c r="S7" s="183"/>
      <c r="T7" s="183"/>
      <c r="U7" s="183"/>
      <c r="V7" s="183"/>
      <c r="W7" s="346"/>
      <c r="X7" s="346"/>
      <c r="Y7" s="346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P7" s="1"/>
    </row>
    <row r="8" spans="1:43" ht="22.5" customHeight="1" x14ac:dyDescent="0.15">
      <c r="B8" s="170"/>
      <c r="C8" s="170"/>
      <c r="D8" s="170"/>
      <c r="E8" s="186"/>
      <c r="F8" s="186"/>
      <c r="G8" s="21"/>
      <c r="H8" s="22"/>
      <c r="I8" s="170"/>
      <c r="J8" s="186"/>
      <c r="K8" s="186"/>
      <c r="L8" s="186"/>
      <c r="M8" s="186"/>
      <c r="N8" s="170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P8" s="1"/>
    </row>
    <row r="9" spans="1:43" s="7" customFormat="1" ht="22.5" customHeight="1" x14ac:dyDescent="0.15">
      <c r="B9" s="167"/>
      <c r="C9" s="167"/>
      <c r="D9" s="167"/>
      <c r="E9" s="36"/>
      <c r="F9" s="36"/>
      <c r="G9" s="21"/>
      <c r="H9" s="22"/>
      <c r="I9" s="167"/>
      <c r="J9" s="36"/>
      <c r="K9" s="36"/>
      <c r="L9" s="36"/>
      <c r="M9" s="36"/>
      <c r="N9" s="167"/>
      <c r="O9" s="349"/>
      <c r="P9" s="349"/>
      <c r="Q9" s="349"/>
      <c r="R9" s="349"/>
      <c r="S9" s="349"/>
      <c r="T9" s="349"/>
      <c r="U9" s="349"/>
      <c r="V9" s="349"/>
      <c r="W9" s="349"/>
      <c r="X9" s="349"/>
      <c r="Y9" s="349"/>
    </row>
    <row r="10" spans="1:43" ht="11.25" customHeight="1" x14ac:dyDescent="0.15">
      <c r="A10" s="7"/>
      <c r="B10" s="167"/>
      <c r="C10" s="167"/>
      <c r="D10" s="167"/>
      <c r="E10" s="167"/>
      <c r="F10" s="36"/>
      <c r="G10" s="36"/>
      <c r="H10" s="21"/>
      <c r="I10" s="22"/>
      <c r="J10" s="167"/>
      <c r="K10" s="36"/>
      <c r="L10" s="36"/>
      <c r="M10" s="36"/>
      <c r="N10" s="170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P10" s="1"/>
    </row>
    <row r="11" spans="1:43" s="7" customFormat="1" ht="22.5" customHeight="1" x14ac:dyDescent="0.15">
      <c r="B11" s="280"/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167"/>
      <c r="N11" s="167"/>
      <c r="O11" s="349"/>
      <c r="P11" s="349"/>
      <c r="Q11" s="349"/>
      <c r="R11" s="349"/>
      <c r="S11" s="349"/>
      <c r="T11" s="349"/>
      <c r="U11" s="349"/>
      <c r="V11" s="349"/>
      <c r="W11" s="349"/>
      <c r="X11" s="349"/>
      <c r="Y11" s="349"/>
      <c r="Z11" s="167"/>
    </row>
    <row r="12" spans="1:43" ht="12.75" customHeight="1" x14ac:dyDescent="0.15">
      <c r="B12" s="179"/>
      <c r="C12" s="179"/>
      <c r="D12" s="179"/>
      <c r="E12" s="179"/>
      <c r="F12" s="179"/>
      <c r="G12" s="179"/>
      <c r="H12" s="179"/>
      <c r="I12" s="170"/>
      <c r="J12" s="170"/>
      <c r="K12" s="170"/>
      <c r="L12" s="170"/>
      <c r="M12" s="170"/>
      <c r="N12" s="170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70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P12" s="1"/>
    </row>
    <row r="13" spans="1:43" ht="22.5" customHeight="1" x14ac:dyDescent="0.15">
      <c r="B13" s="170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170"/>
      <c r="N13" s="170"/>
      <c r="O13" s="346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170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P13" s="1"/>
    </row>
    <row r="14" spans="1:43" ht="22.5" customHeight="1" x14ac:dyDescent="0.15">
      <c r="B14" s="170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170"/>
      <c r="N14" s="170"/>
      <c r="O14" s="346"/>
      <c r="P14" s="346"/>
      <c r="Q14" s="346"/>
      <c r="R14" s="346"/>
      <c r="S14" s="346"/>
      <c r="T14" s="346"/>
      <c r="U14" s="346"/>
      <c r="V14" s="346"/>
      <c r="W14" s="346"/>
      <c r="X14" s="346"/>
      <c r="Y14" s="346"/>
      <c r="Z14" s="170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P14" s="1"/>
    </row>
    <row r="15" spans="1:43" ht="22.5" customHeight="1" x14ac:dyDescent="0.15">
      <c r="B15" s="170"/>
      <c r="C15" s="283"/>
      <c r="D15" s="283"/>
      <c r="E15" s="283"/>
      <c r="F15" s="283"/>
      <c r="G15" s="283"/>
      <c r="H15" s="283"/>
      <c r="I15" s="283"/>
      <c r="J15" s="283"/>
      <c r="K15" s="283"/>
      <c r="L15" s="283"/>
      <c r="M15" s="176"/>
      <c r="N15" s="170"/>
      <c r="O15" s="346"/>
      <c r="P15" s="346"/>
      <c r="Q15" s="346"/>
      <c r="R15" s="346"/>
      <c r="S15" s="346"/>
      <c r="T15" s="346"/>
      <c r="U15" s="346"/>
      <c r="V15" s="346"/>
      <c r="W15" s="346"/>
      <c r="X15" s="346"/>
      <c r="Y15" s="346"/>
      <c r="Z15" s="176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P15" s="1"/>
    </row>
    <row r="16" spans="1:43" ht="22.5" customHeight="1" x14ac:dyDescent="0.15">
      <c r="B16" s="170"/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170"/>
      <c r="N16" s="170"/>
      <c r="O16" s="346"/>
      <c r="P16" s="346"/>
      <c r="Q16" s="346"/>
      <c r="R16" s="346"/>
      <c r="S16" s="346"/>
      <c r="T16" s="346"/>
      <c r="U16" s="346"/>
      <c r="V16" s="346"/>
      <c r="W16" s="346"/>
      <c r="X16" s="346"/>
      <c r="Y16" s="346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P16" s="1"/>
    </row>
    <row r="17" spans="1:44" ht="22.5" customHeight="1" x14ac:dyDescent="0.15">
      <c r="B17" s="170"/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170"/>
      <c r="N17" s="170"/>
      <c r="O17" s="346"/>
      <c r="P17" s="346"/>
      <c r="Q17" s="346"/>
      <c r="R17" s="346"/>
      <c r="S17" s="346"/>
      <c r="T17" s="346"/>
      <c r="U17" s="346"/>
      <c r="V17" s="346"/>
      <c r="W17" s="346"/>
      <c r="X17" s="346"/>
      <c r="Y17" s="346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P17" s="1"/>
    </row>
    <row r="18" spans="1:44" ht="22.5" customHeight="1" x14ac:dyDescent="0.15">
      <c r="B18" s="170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170"/>
      <c r="N18" s="170"/>
      <c r="O18" s="346"/>
      <c r="P18" s="346"/>
      <c r="Q18" s="346"/>
      <c r="R18" s="346"/>
      <c r="S18" s="346"/>
      <c r="T18" s="346"/>
      <c r="U18" s="346"/>
      <c r="V18" s="346"/>
      <c r="W18" s="346"/>
      <c r="X18" s="346"/>
      <c r="Y18" s="346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P18" s="1"/>
    </row>
    <row r="19" spans="1:44" ht="10.5" customHeight="1" x14ac:dyDescent="0.15"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P19" s="1"/>
    </row>
    <row r="20" spans="1:44" s="7" customFormat="1" ht="22.5" customHeight="1" x14ac:dyDescent="0.15">
      <c r="B20" s="347"/>
      <c r="C20" s="348"/>
      <c r="D20" s="348"/>
      <c r="E20" s="348"/>
      <c r="F20" s="348"/>
      <c r="G20" s="348"/>
      <c r="H20" s="348"/>
      <c r="I20" s="348"/>
      <c r="J20" s="348"/>
      <c r="K20" s="348"/>
      <c r="L20" s="348"/>
      <c r="M20" s="167"/>
      <c r="N20" s="167"/>
      <c r="O20" s="349"/>
      <c r="P20" s="349"/>
      <c r="Q20" s="349"/>
      <c r="R20" s="349"/>
      <c r="S20" s="349"/>
      <c r="T20" s="349"/>
      <c r="U20" s="349"/>
      <c r="V20" s="349"/>
      <c r="W20" s="349"/>
      <c r="X20" s="349"/>
      <c r="Y20" s="349"/>
    </row>
    <row r="21" spans="1:44" ht="10.5" customHeight="1" x14ac:dyDescent="0.15">
      <c r="B21" s="170"/>
      <c r="C21" s="179"/>
      <c r="D21" s="179"/>
      <c r="E21" s="179"/>
      <c r="F21" s="179"/>
      <c r="G21" s="179"/>
      <c r="H21" s="179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P21" s="1"/>
    </row>
    <row r="22" spans="1:44" ht="22.5" customHeight="1" x14ac:dyDescent="0.15">
      <c r="B22" s="170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170"/>
      <c r="N22" s="170"/>
      <c r="O22" s="346"/>
      <c r="P22" s="346"/>
      <c r="Q22" s="346"/>
      <c r="R22" s="346"/>
      <c r="S22" s="346"/>
      <c r="T22" s="346"/>
      <c r="U22" s="346"/>
      <c r="V22" s="346"/>
      <c r="W22" s="346"/>
      <c r="X22" s="346"/>
      <c r="Y22" s="346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P22" s="1"/>
    </row>
    <row r="23" spans="1:44" ht="22.5" customHeight="1" x14ac:dyDescent="0.15">
      <c r="B23" s="170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170"/>
      <c r="N23" s="170"/>
      <c r="O23" s="346"/>
      <c r="P23" s="346"/>
      <c r="Q23" s="346"/>
      <c r="R23" s="346"/>
      <c r="S23" s="346"/>
      <c r="T23" s="346"/>
      <c r="U23" s="346"/>
      <c r="V23" s="346"/>
      <c r="W23" s="346"/>
      <c r="X23" s="346"/>
      <c r="Y23" s="346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P23" s="1"/>
    </row>
    <row r="24" spans="1:44" ht="13.5" customHeight="1" x14ac:dyDescent="0.15">
      <c r="A24" s="170"/>
      <c r="B24" s="170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0"/>
      <c r="N24" s="170"/>
      <c r="O24" s="163"/>
      <c r="P24" s="163"/>
      <c r="Q24" s="163"/>
      <c r="R24" s="163"/>
      <c r="S24" s="163"/>
      <c r="T24" s="163"/>
      <c r="U24" s="163"/>
      <c r="V24" s="163"/>
      <c r="W24" s="163"/>
      <c r="Y24" s="163"/>
      <c r="Z24" s="170"/>
      <c r="AA24" s="170"/>
      <c r="AB24" s="170"/>
      <c r="AC24" s="170"/>
      <c r="AD24" s="170"/>
      <c r="AE24" s="170"/>
      <c r="AF24" s="170"/>
      <c r="AG24" s="1"/>
      <c r="AH24" s="1"/>
      <c r="AI24" s="1"/>
      <c r="AJ24" s="1"/>
      <c r="AK24" s="1"/>
      <c r="AL24" s="1"/>
      <c r="AM24" s="1"/>
      <c r="AP24" s="1"/>
    </row>
    <row r="25" spans="1:44" ht="17.25" customHeight="1" x14ac:dyDescent="0.15">
      <c r="A25" s="11"/>
      <c r="B25" s="170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0"/>
      <c r="N25" s="170"/>
      <c r="O25" s="163"/>
      <c r="P25" s="163"/>
      <c r="Q25" s="11"/>
      <c r="R25" s="11"/>
      <c r="S25" s="163"/>
      <c r="T25" s="11"/>
      <c r="U25" s="11"/>
      <c r="V25" s="11"/>
      <c r="W25" s="11"/>
      <c r="X25" s="11"/>
      <c r="Y25" s="163"/>
      <c r="Z25" s="11"/>
      <c r="AA25" s="11"/>
      <c r="AB25" s="11"/>
      <c r="AC25" s="11"/>
      <c r="AD25" s="11"/>
      <c r="AE25" s="11"/>
      <c r="AF25" s="11"/>
      <c r="AG25" s="1"/>
      <c r="AH25" s="1"/>
      <c r="AI25" s="1"/>
      <c r="AJ25" s="1"/>
      <c r="AK25" s="1"/>
      <c r="AL25" s="1"/>
      <c r="AM25" s="1"/>
      <c r="AP25" s="1"/>
    </row>
    <row r="26" spans="1:44" ht="17.25" customHeight="1" x14ac:dyDescent="0.15"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63"/>
      <c r="P26" s="163"/>
      <c r="Q26" s="163"/>
      <c r="R26" s="163"/>
      <c r="S26" s="163"/>
      <c r="T26" s="163"/>
      <c r="U26" s="163"/>
      <c r="V26" s="163"/>
      <c r="W26" s="163"/>
      <c r="Y26" s="163"/>
      <c r="AA26" s="97"/>
      <c r="AB26" s="97"/>
      <c r="AC26" s="97"/>
      <c r="AD26" s="97"/>
      <c r="AE26" s="97"/>
      <c r="AF26" s="97"/>
      <c r="AG26" s="1"/>
      <c r="AH26" s="1"/>
      <c r="AI26" s="1"/>
      <c r="AJ26" s="1"/>
      <c r="AK26" s="1"/>
      <c r="AL26" s="1"/>
      <c r="AM26" s="1"/>
      <c r="AP26" s="1"/>
    </row>
    <row r="27" spans="1:44" ht="17.25" customHeight="1" x14ac:dyDescent="0.15">
      <c r="A27" s="181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AC27" s="170"/>
      <c r="AD27" s="170"/>
      <c r="AF27" s="1"/>
      <c r="AG27" s="1"/>
      <c r="AH27" s="1"/>
      <c r="AI27" s="1"/>
      <c r="AJ27" s="1"/>
      <c r="AK27" s="1"/>
      <c r="AL27" s="214"/>
      <c r="AM27" s="214"/>
      <c r="AN27" s="214"/>
      <c r="AO27" s="214"/>
      <c r="AP27" s="214"/>
      <c r="AQ27" s="214"/>
      <c r="AR27" s="214"/>
    </row>
    <row r="28" spans="1:44" ht="17.25" customHeight="1" x14ac:dyDescent="0.15">
      <c r="A28" s="181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AD28" s="1"/>
      <c r="AE28" s="1"/>
      <c r="AF28" s="1"/>
      <c r="AG28" s="1"/>
      <c r="AH28" s="1"/>
      <c r="AI28" s="1"/>
      <c r="AN28" s="170"/>
      <c r="AO28" s="170"/>
    </row>
    <row r="29" spans="1:44" ht="17.25" customHeight="1" x14ac:dyDescent="0.15">
      <c r="A29" s="11" t="s">
        <v>226</v>
      </c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W29" s="163" t="s">
        <v>268</v>
      </c>
      <c r="AD29" s="1"/>
      <c r="AE29" s="1"/>
      <c r="AF29" s="1"/>
      <c r="AG29" s="1"/>
      <c r="AH29" s="1"/>
      <c r="AI29" s="1"/>
      <c r="AN29" s="170"/>
      <c r="AO29" s="170"/>
    </row>
    <row r="30" spans="1:44" ht="17.25" customHeight="1" x14ac:dyDescent="0.15">
      <c r="A30" s="11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W30" s="182" t="s">
        <v>319</v>
      </c>
      <c r="AD30" s="1"/>
      <c r="AE30" s="1"/>
      <c r="AF30" s="1"/>
      <c r="AG30" s="1"/>
      <c r="AH30" s="1"/>
      <c r="AI30" s="1"/>
      <c r="AN30" s="170"/>
      <c r="AO30" s="170"/>
    </row>
    <row r="31" spans="1:44" ht="17.25" customHeight="1" x14ac:dyDescent="0.15">
      <c r="A31" s="11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AD31" s="1"/>
      <c r="AE31" s="1"/>
      <c r="AF31" s="1"/>
      <c r="AG31" s="1"/>
      <c r="AH31" s="1"/>
      <c r="AI31" s="1"/>
      <c r="AN31" s="170"/>
      <c r="AO31" s="170"/>
    </row>
    <row r="32" spans="1:44" ht="17.25" customHeight="1" x14ac:dyDescent="0.15">
      <c r="A32" s="1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O32" s="192"/>
      <c r="P32" s="192"/>
      <c r="Q32" s="192"/>
      <c r="R32" s="192"/>
      <c r="S32" s="192"/>
      <c r="T32" s="192"/>
      <c r="U32" s="192"/>
      <c r="V32" s="192"/>
      <c r="W32" s="192"/>
      <c r="X32" s="190"/>
      <c r="Y32" s="192"/>
      <c r="Z32" s="192"/>
      <c r="AA32" s="192"/>
      <c r="AB32" s="192"/>
      <c r="AC32" s="192"/>
      <c r="AD32" s="1"/>
      <c r="AE32" s="1"/>
      <c r="AF32" s="1"/>
      <c r="AG32" s="1"/>
      <c r="AH32" s="1"/>
      <c r="AI32" s="1"/>
      <c r="AJ32" s="192"/>
      <c r="AK32" s="192"/>
      <c r="AL32" s="192"/>
      <c r="AM32" s="192"/>
      <c r="AN32" s="191"/>
      <c r="AO32" s="191"/>
      <c r="AP32" s="192"/>
    </row>
    <row r="33" spans="1:45" ht="24.95" customHeight="1" x14ac:dyDescent="0.15">
      <c r="A33" s="340" t="s">
        <v>173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  <c r="O33" s="340"/>
      <c r="P33" s="340"/>
      <c r="Q33" s="340"/>
      <c r="R33" s="340"/>
      <c r="S33" s="340"/>
      <c r="T33" s="340"/>
      <c r="U33" s="340"/>
      <c r="V33" s="340"/>
      <c r="W33" s="340"/>
      <c r="X33" s="43"/>
      <c r="Y33" s="219" t="s">
        <v>163</v>
      </c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R33" s="170"/>
    </row>
    <row r="34" spans="1:45" ht="15" thickBot="1" x14ac:dyDescent="0.2">
      <c r="AK34" s="168"/>
      <c r="AL34" s="168" t="s">
        <v>337</v>
      </c>
      <c r="AM34" s="163"/>
      <c r="AN34" s="170"/>
      <c r="AO34" s="247"/>
      <c r="AP34" s="247"/>
      <c r="AQ34" s="247"/>
      <c r="AR34" s="170"/>
    </row>
    <row r="35" spans="1:45" ht="18" customHeight="1" x14ac:dyDescent="0.15">
      <c r="A35" s="220" t="s">
        <v>69</v>
      </c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1"/>
      <c r="O35" s="224" t="s">
        <v>162</v>
      </c>
      <c r="P35" s="225"/>
      <c r="Q35" s="226"/>
      <c r="R35" s="224" t="s">
        <v>91</v>
      </c>
      <c r="S35" s="225"/>
      <c r="T35" s="226"/>
      <c r="U35" s="224" t="s">
        <v>92</v>
      </c>
      <c r="V35" s="225"/>
      <c r="W35" s="225"/>
      <c r="X35" s="170"/>
      <c r="Y35" s="225" t="s">
        <v>93</v>
      </c>
      <c r="Z35" s="225"/>
      <c r="AA35" s="225"/>
      <c r="AB35" s="225" t="s">
        <v>94</v>
      </c>
      <c r="AC35" s="225"/>
      <c r="AD35" s="226"/>
      <c r="AE35" s="224" t="s">
        <v>245</v>
      </c>
      <c r="AF35" s="225"/>
      <c r="AG35" s="226"/>
      <c r="AH35" s="224" t="s">
        <v>164</v>
      </c>
      <c r="AI35" s="225"/>
      <c r="AJ35" s="225"/>
      <c r="AK35" s="341" t="s">
        <v>336</v>
      </c>
      <c r="AL35" s="250"/>
      <c r="AM35" s="11"/>
      <c r="AN35" s="11"/>
      <c r="AO35" s="11"/>
      <c r="AP35" s="11"/>
      <c r="AQ35" s="11"/>
    </row>
    <row r="36" spans="1:45" ht="18" customHeight="1" x14ac:dyDescent="0.15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3"/>
      <c r="O36" s="166" t="s">
        <v>95</v>
      </c>
      <c r="P36" s="164" t="s">
        <v>75</v>
      </c>
      <c r="Q36" s="164" t="s">
        <v>76</v>
      </c>
      <c r="R36" s="164" t="s">
        <v>95</v>
      </c>
      <c r="S36" s="164" t="s">
        <v>75</v>
      </c>
      <c r="T36" s="164" t="s">
        <v>76</v>
      </c>
      <c r="U36" s="164" t="s">
        <v>95</v>
      </c>
      <c r="V36" s="164" t="s">
        <v>75</v>
      </c>
      <c r="W36" s="164" t="s">
        <v>76</v>
      </c>
      <c r="X36" s="170"/>
      <c r="Y36" s="165" t="s">
        <v>95</v>
      </c>
      <c r="Z36" s="164" t="s">
        <v>75</v>
      </c>
      <c r="AA36" s="164" t="s">
        <v>76</v>
      </c>
      <c r="AB36" s="165" t="s">
        <v>95</v>
      </c>
      <c r="AC36" s="164" t="s">
        <v>75</v>
      </c>
      <c r="AD36" s="164" t="s">
        <v>76</v>
      </c>
      <c r="AE36" s="164" t="s">
        <v>95</v>
      </c>
      <c r="AF36" s="164" t="s">
        <v>75</v>
      </c>
      <c r="AG36" s="164" t="s">
        <v>76</v>
      </c>
      <c r="AH36" s="164" t="s">
        <v>95</v>
      </c>
      <c r="AI36" s="164" t="s">
        <v>160</v>
      </c>
      <c r="AJ36" s="164" t="s">
        <v>101</v>
      </c>
      <c r="AK36" s="230"/>
      <c r="AL36" s="227"/>
      <c r="AM36" s="11"/>
      <c r="AN36" s="11"/>
      <c r="AO36" s="11"/>
      <c r="AP36" s="11"/>
      <c r="AQ36" s="11"/>
    </row>
    <row r="37" spans="1:45" ht="9.75" customHeight="1" x14ac:dyDescent="0.15">
      <c r="A37" s="170"/>
      <c r="B37" s="188"/>
      <c r="C37" s="188"/>
      <c r="D37" s="188"/>
      <c r="E37" s="188"/>
      <c r="F37" s="188"/>
      <c r="G37" s="99"/>
      <c r="H37" s="100"/>
      <c r="I37" s="188"/>
      <c r="J37" s="188"/>
      <c r="K37" s="188"/>
      <c r="L37" s="188"/>
      <c r="M37" s="189"/>
      <c r="N37" s="170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87"/>
      <c r="AL37" s="188"/>
      <c r="AM37" s="170"/>
      <c r="AN37" s="18"/>
      <c r="AO37" s="19"/>
      <c r="AP37" s="170"/>
      <c r="AQ37" s="170"/>
      <c r="AS37" s="170"/>
    </row>
    <row r="38" spans="1:45" ht="29.25" customHeight="1" x14ac:dyDescent="0.15">
      <c r="A38" s="170"/>
      <c r="B38" s="248" t="s">
        <v>96</v>
      </c>
      <c r="C38" s="248"/>
      <c r="D38" s="248"/>
      <c r="E38" s="248"/>
      <c r="F38" s="248"/>
      <c r="G38" s="196" t="s">
        <v>157</v>
      </c>
      <c r="H38" s="197" t="s">
        <v>216</v>
      </c>
      <c r="I38" s="170" t="s">
        <v>105</v>
      </c>
      <c r="J38" s="186"/>
      <c r="K38" s="186"/>
      <c r="L38" s="186"/>
      <c r="M38" s="172"/>
      <c r="N38" s="170"/>
      <c r="O38" s="194">
        <v>8536</v>
      </c>
      <c r="P38" s="194">
        <v>3894</v>
      </c>
      <c r="Q38" s="194">
        <v>4642</v>
      </c>
      <c r="R38" s="194">
        <v>2139</v>
      </c>
      <c r="S38" s="194">
        <v>849</v>
      </c>
      <c r="T38" s="194">
        <v>1290</v>
      </c>
      <c r="U38" s="194">
        <v>2288</v>
      </c>
      <c r="V38" s="194">
        <v>960</v>
      </c>
      <c r="W38" s="194">
        <v>1328</v>
      </c>
      <c r="X38" s="194"/>
      <c r="Y38" s="194">
        <v>1776</v>
      </c>
      <c r="Z38" s="194">
        <v>854</v>
      </c>
      <c r="AA38" s="194">
        <v>922</v>
      </c>
      <c r="AB38" s="194">
        <v>2064</v>
      </c>
      <c r="AC38" s="194">
        <v>1077</v>
      </c>
      <c r="AD38" s="194">
        <v>987</v>
      </c>
      <c r="AE38" s="194">
        <v>269</v>
      </c>
      <c r="AF38" s="194">
        <v>154</v>
      </c>
      <c r="AG38" s="194">
        <v>115</v>
      </c>
      <c r="AH38" s="194">
        <v>362</v>
      </c>
      <c r="AI38" s="194">
        <v>241</v>
      </c>
      <c r="AJ38" s="194">
        <v>121</v>
      </c>
      <c r="AK38" s="342" t="s">
        <v>335</v>
      </c>
      <c r="AL38" s="343"/>
      <c r="AM38" s="11"/>
      <c r="AN38" s="18"/>
      <c r="AO38" s="19"/>
      <c r="AP38" s="184"/>
      <c r="AQ38" s="186"/>
      <c r="AR38" s="186"/>
      <c r="AS38" s="186"/>
    </row>
    <row r="39" spans="1:45" ht="9.75" customHeight="1" x14ac:dyDescent="0.15">
      <c r="A39" s="170"/>
      <c r="B39" s="170"/>
      <c r="C39" s="170"/>
      <c r="D39" s="170"/>
      <c r="E39" s="170"/>
      <c r="F39" s="170"/>
      <c r="G39" s="198"/>
      <c r="H39" s="199"/>
      <c r="I39" s="167"/>
      <c r="J39" s="36"/>
      <c r="K39" s="36"/>
      <c r="L39" s="36"/>
      <c r="M39" s="102"/>
      <c r="N39" s="167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342"/>
      <c r="AL39" s="343"/>
      <c r="AM39" s="170"/>
      <c r="AN39" s="21"/>
      <c r="AO39" s="22"/>
      <c r="AP39" s="167"/>
      <c r="AQ39" s="36"/>
      <c r="AR39" s="36"/>
      <c r="AS39" s="36"/>
    </row>
    <row r="40" spans="1:45" ht="29.25" customHeight="1" x14ac:dyDescent="0.15">
      <c r="A40" s="170"/>
      <c r="B40" s="170"/>
      <c r="C40" s="170"/>
      <c r="D40" s="170"/>
      <c r="E40" s="186"/>
      <c r="F40" s="186"/>
      <c r="G40" s="196" t="s">
        <v>157</v>
      </c>
      <c r="H40" s="197" t="s">
        <v>235</v>
      </c>
      <c r="I40" s="170"/>
      <c r="J40" s="186"/>
      <c r="K40" s="186"/>
      <c r="L40" s="186"/>
      <c r="M40" s="172"/>
      <c r="N40" s="170"/>
      <c r="O40" s="194">
        <v>8398</v>
      </c>
      <c r="P40" s="194">
        <v>3860</v>
      </c>
      <c r="Q40" s="194">
        <v>4538</v>
      </c>
      <c r="R40" s="194">
        <f>SUM(S40:T40)</f>
        <v>2121</v>
      </c>
      <c r="S40" s="194">
        <v>888</v>
      </c>
      <c r="T40" s="194">
        <v>1233</v>
      </c>
      <c r="U40" s="194">
        <f>SUM(V40:W40)</f>
        <v>2209</v>
      </c>
      <c r="V40" s="194">
        <v>924</v>
      </c>
      <c r="W40" s="194">
        <v>1285</v>
      </c>
      <c r="X40" s="194"/>
      <c r="Y40" s="194">
        <f>SUM(Z40:AA40)</f>
        <v>1869</v>
      </c>
      <c r="Z40" s="194">
        <v>898</v>
      </c>
      <c r="AA40" s="194">
        <v>971</v>
      </c>
      <c r="AB40" s="194">
        <v>1949</v>
      </c>
      <c r="AC40" s="194">
        <v>1010</v>
      </c>
      <c r="AD40" s="194">
        <v>939</v>
      </c>
      <c r="AE40" s="194">
        <v>250</v>
      </c>
      <c r="AF40" s="194">
        <v>140</v>
      </c>
      <c r="AG40" s="194">
        <v>110</v>
      </c>
      <c r="AH40" s="194">
        <f>SUM(AI40+AJ40)</f>
        <v>354</v>
      </c>
      <c r="AI40" s="194">
        <v>232</v>
      </c>
      <c r="AJ40" s="194">
        <v>122</v>
      </c>
      <c r="AK40" s="342">
        <v>29</v>
      </c>
      <c r="AL40" s="343"/>
      <c r="AM40" s="186"/>
      <c r="AN40" s="18"/>
      <c r="AO40" s="19"/>
      <c r="AP40" s="170"/>
      <c r="AQ40" s="186"/>
      <c r="AR40" s="186"/>
      <c r="AS40" s="186"/>
    </row>
    <row r="41" spans="1:45" s="7" customFormat="1" ht="9.75" customHeight="1" x14ac:dyDescent="0.15">
      <c r="A41" s="167"/>
      <c r="B41" s="167"/>
      <c r="C41" s="167"/>
      <c r="D41" s="167"/>
      <c r="E41" s="36"/>
      <c r="F41" s="36"/>
      <c r="G41" s="198"/>
      <c r="H41" s="199"/>
      <c r="I41" s="167"/>
      <c r="J41" s="36"/>
      <c r="K41" s="36"/>
      <c r="L41" s="36"/>
      <c r="M41" s="102"/>
      <c r="N41" s="167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200"/>
      <c r="AL41" s="201"/>
      <c r="AM41" s="36"/>
      <c r="AN41" s="21"/>
      <c r="AO41" s="22"/>
      <c r="AP41" s="167"/>
      <c r="AQ41" s="36"/>
      <c r="AR41" s="36"/>
      <c r="AS41" s="36"/>
    </row>
    <row r="42" spans="1:45" s="7" customFormat="1" ht="29.25" customHeight="1" x14ac:dyDescent="0.15">
      <c r="A42" s="167"/>
      <c r="B42" s="167"/>
      <c r="C42" s="167"/>
      <c r="D42" s="167"/>
      <c r="E42" s="36"/>
      <c r="F42" s="36"/>
      <c r="G42" s="198" t="s">
        <v>293</v>
      </c>
      <c r="H42" s="199" t="s">
        <v>289</v>
      </c>
      <c r="I42" s="167"/>
      <c r="J42" s="36"/>
      <c r="K42" s="36"/>
      <c r="L42" s="36"/>
      <c r="M42" s="102"/>
      <c r="N42" s="167"/>
      <c r="O42" s="195">
        <v>8560</v>
      </c>
      <c r="P42" s="195">
        <v>3917</v>
      </c>
      <c r="Q42" s="195">
        <v>4643</v>
      </c>
      <c r="R42" s="195">
        <v>1904</v>
      </c>
      <c r="S42" s="195">
        <v>928</v>
      </c>
      <c r="T42" s="195">
        <v>976</v>
      </c>
      <c r="U42" s="195">
        <v>2218</v>
      </c>
      <c r="V42" s="195">
        <v>970</v>
      </c>
      <c r="W42" s="195">
        <v>1248</v>
      </c>
      <c r="X42" s="195"/>
      <c r="Y42" s="195">
        <v>1779</v>
      </c>
      <c r="Z42" s="195">
        <v>828</v>
      </c>
      <c r="AA42" s="195">
        <v>951</v>
      </c>
      <c r="AB42" s="195">
        <v>2094</v>
      </c>
      <c r="AC42" s="195">
        <v>1059</v>
      </c>
      <c r="AD42" s="195">
        <v>1035</v>
      </c>
      <c r="AE42" s="195">
        <v>255</v>
      </c>
      <c r="AF42" s="195">
        <v>132</v>
      </c>
      <c r="AG42" s="195">
        <v>123</v>
      </c>
      <c r="AH42" s="195">
        <v>357</v>
      </c>
      <c r="AI42" s="195">
        <v>232</v>
      </c>
      <c r="AJ42" s="195">
        <v>125</v>
      </c>
      <c r="AK42" s="344">
        <v>30</v>
      </c>
      <c r="AL42" s="345"/>
      <c r="AM42" s="36"/>
      <c r="AN42" s="21"/>
      <c r="AO42" s="22"/>
      <c r="AP42" s="167"/>
      <c r="AQ42" s="36"/>
      <c r="AR42" s="36"/>
      <c r="AS42" s="36"/>
    </row>
    <row r="43" spans="1:45" s="7" customFormat="1" ht="12.75" customHeight="1" x14ac:dyDescent="0.15">
      <c r="A43" s="167"/>
      <c r="B43" s="167"/>
      <c r="C43" s="167"/>
      <c r="D43" s="167"/>
      <c r="E43" s="167"/>
      <c r="F43" s="36"/>
      <c r="G43" s="36"/>
      <c r="H43" s="21"/>
      <c r="I43" s="22"/>
      <c r="J43" s="167"/>
      <c r="K43" s="36"/>
      <c r="L43" s="36"/>
      <c r="M43" s="102"/>
      <c r="N43" s="36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03"/>
      <c r="AL43" s="167"/>
      <c r="AM43" s="36"/>
      <c r="AN43" s="36"/>
      <c r="AO43" s="21"/>
      <c r="AP43" s="22"/>
      <c r="AQ43" s="167"/>
      <c r="AR43" s="36"/>
      <c r="AS43" s="36"/>
    </row>
    <row r="44" spans="1:45" ht="29.25" customHeight="1" x14ac:dyDescent="0.15">
      <c r="A44" s="170"/>
      <c r="B44" s="170"/>
      <c r="C44" s="283" t="s">
        <v>97</v>
      </c>
      <c r="D44" s="283"/>
      <c r="E44" s="283"/>
      <c r="F44" s="283"/>
      <c r="G44" s="283"/>
      <c r="H44" s="283"/>
      <c r="I44" s="283"/>
      <c r="J44" s="283"/>
      <c r="K44" s="283"/>
      <c r="L44" s="283"/>
      <c r="M44" s="173"/>
      <c r="N44" s="170"/>
      <c r="O44" s="194">
        <f>SUM(P44:Q44)</f>
        <v>1847</v>
      </c>
      <c r="P44" s="194">
        <v>966</v>
      </c>
      <c r="Q44" s="194">
        <v>881</v>
      </c>
      <c r="R44" s="194">
        <f>SUM(S44:T44)</f>
        <v>479</v>
      </c>
      <c r="S44" s="194">
        <v>243</v>
      </c>
      <c r="T44" s="194">
        <v>236</v>
      </c>
      <c r="U44" s="194">
        <f>SUM(V44:W44)</f>
        <v>411</v>
      </c>
      <c r="V44" s="194">
        <v>218</v>
      </c>
      <c r="W44" s="194">
        <v>193</v>
      </c>
      <c r="X44" s="194"/>
      <c r="Y44" s="194">
        <f>SUM(Z44:AA44)</f>
        <v>455</v>
      </c>
      <c r="Z44" s="194">
        <v>235</v>
      </c>
      <c r="AA44" s="194">
        <v>220</v>
      </c>
      <c r="AB44" s="194">
        <f>SUM(AC44:AD44)</f>
        <v>471</v>
      </c>
      <c r="AC44" s="194">
        <v>251</v>
      </c>
      <c r="AD44" s="194">
        <v>220</v>
      </c>
      <c r="AE44" s="194">
        <f>SUM(AF44:AG44)</f>
        <v>31</v>
      </c>
      <c r="AF44" s="194">
        <v>19</v>
      </c>
      <c r="AG44" s="194">
        <v>12</v>
      </c>
      <c r="AH44" s="194">
        <f>SUM(AI44:AJ44)</f>
        <v>95</v>
      </c>
      <c r="AI44" s="194">
        <v>70</v>
      </c>
      <c r="AJ44" s="194">
        <v>25</v>
      </c>
      <c r="AK44" s="278" t="s">
        <v>331</v>
      </c>
      <c r="AL44" s="248"/>
      <c r="AM44" s="11"/>
      <c r="AN44" s="11"/>
      <c r="AO44" s="11"/>
      <c r="AP44" s="11"/>
      <c r="AQ44" s="11"/>
      <c r="AR44" s="11"/>
      <c r="AS44" s="11"/>
    </row>
    <row r="45" spans="1:45" ht="9" customHeight="1" x14ac:dyDescent="0.15">
      <c r="A45" s="170"/>
      <c r="B45" s="179"/>
      <c r="C45" s="179"/>
      <c r="D45" s="179"/>
      <c r="E45" s="179"/>
      <c r="F45" s="179"/>
      <c r="G45" s="179"/>
      <c r="H45" s="179"/>
      <c r="I45" s="170"/>
      <c r="J45" s="170"/>
      <c r="K45" s="170"/>
      <c r="L45" s="170"/>
      <c r="M45" s="173"/>
      <c r="N45" s="170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37"/>
      <c r="AL45" s="179"/>
      <c r="AM45" s="179"/>
      <c r="AN45" s="179"/>
      <c r="AO45" s="179"/>
      <c r="AP45" s="176"/>
      <c r="AQ45" s="176"/>
      <c r="AR45" s="170"/>
      <c r="AS45" s="170"/>
    </row>
    <row r="46" spans="1:45" ht="29.25" customHeight="1" x14ac:dyDescent="0.15">
      <c r="A46" s="170"/>
      <c r="B46" s="170"/>
      <c r="C46" s="283" t="s">
        <v>99</v>
      </c>
      <c r="D46" s="283"/>
      <c r="E46" s="283"/>
      <c r="F46" s="283"/>
      <c r="G46" s="283"/>
      <c r="H46" s="283"/>
      <c r="I46" s="283"/>
      <c r="J46" s="283"/>
      <c r="K46" s="283"/>
      <c r="L46" s="283"/>
      <c r="M46" s="173"/>
      <c r="N46" s="170"/>
      <c r="O46" s="194">
        <f>SUM(P46:Q46)</f>
        <v>5826</v>
      </c>
      <c r="P46" s="194">
        <v>2818</v>
      </c>
      <c r="Q46" s="194">
        <v>3008</v>
      </c>
      <c r="R46" s="194">
        <f>SUM(S46:T46)</f>
        <v>1329</v>
      </c>
      <c r="S46" s="194">
        <v>637</v>
      </c>
      <c r="T46" s="194">
        <v>692</v>
      </c>
      <c r="U46" s="194">
        <f>SUM(V46:W46)</f>
        <v>1360</v>
      </c>
      <c r="V46" s="194">
        <v>675</v>
      </c>
      <c r="W46" s="194">
        <v>685</v>
      </c>
      <c r="X46" s="194"/>
      <c r="Y46" s="194">
        <f>SUM(Z46:AA46)</f>
        <v>1324</v>
      </c>
      <c r="Z46" s="194">
        <v>593</v>
      </c>
      <c r="AA46" s="194">
        <v>731</v>
      </c>
      <c r="AB46" s="194">
        <f>SUM(AC46:AD46)</f>
        <v>1623</v>
      </c>
      <c r="AC46" s="194">
        <v>808</v>
      </c>
      <c r="AD46" s="194">
        <v>815</v>
      </c>
      <c r="AE46" s="194">
        <f>SUM(AF46:AG46)</f>
        <v>190</v>
      </c>
      <c r="AF46" s="194">
        <v>105</v>
      </c>
      <c r="AG46" s="194">
        <v>85</v>
      </c>
      <c r="AH46" s="194">
        <f>SUM(AI46:AJ46)</f>
        <v>167</v>
      </c>
      <c r="AI46" s="194">
        <v>116</v>
      </c>
      <c r="AJ46" s="194">
        <v>51</v>
      </c>
      <c r="AK46" s="278" t="s">
        <v>332</v>
      </c>
      <c r="AL46" s="248"/>
      <c r="AM46" s="11"/>
      <c r="AN46" s="11"/>
      <c r="AO46" s="11"/>
      <c r="AP46" s="11"/>
      <c r="AQ46" s="11"/>
      <c r="AR46" s="11"/>
      <c r="AS46" s="11"/>
    </row>
    <row r="47" spans="1:45" ht="8.25" customHeight="1" x14ac:dyDescent="0.15">
      <c r="A47" s="170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3"/>
      <c r="N47" s="170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3"/>
      <c r="AL47" s="176"/>
      <c r="AM47" s="176"/>
      <c r="AN47" s="170"/>
      <c r="AO47" s="170"/>
      <c r="AP47" s="176"/>
      <c r="AQ47" s="176"/>
      <c r="AR47" s="170"/>
      <c r="AS47" s="170"/>
    </row>
    <row r="48" spans="1:45" ht="29.25" customHeight="1" x14ac:dyDescent="0.15">
      <c r="A48" s="170"/>
      <c r="B48" s="170"/>
      <c r="C48" s="283" t="s">
        <v>98</v>
      </c>
      <c r="D48" s="283"/>
      <c r="E48" s="283"/>
      <c r="F48" s="283"/>
      <c r="G48" s="283"/>
      <c r="H48" s="283"/>
      <c r="I48" s="283"/>
      <c r="J48" s="283"/>
      <c r="K48" s="283"/>
      <c r="L48" s="283"/>
      <c r="M48" s="173"/>
      <c r="N48" s="170"/>
      <c r="O48" s="194">
        <f>SUM(P48:Q48)</f>
        <v>590</v>
      </c>
      <c r="P48" s="194">
        <v>50</v>
      </c>
      <c r="Q48" s="194">
        <v>540</v>
      </c>
      <c r="R48" s="194">
        <f>SUM(S48:T48)</f>
        <v>279</v>
      </c>
      <c r="S48" s="194">
        <v>16</v>
      </c>
      <c r="T48" s="194">
        <v>263</v>
      </c>
      <c r="U48" s="194">
        <f>SUM(V48:W48)</f>
        <v>277</v>
      </c>
      <c r="V48" s="194">
        <v>26</v>
      </c>
      <c r="W48" s="194">
        <v>251</v>
      </c>
      <c r="X48" s="194"/>
      <c r="Y48" s="194" t="s">
        <v>133</v>
      </c>
      <c r="Z48" s="194" t="s">
        <v>133</v>
      </c>
      <c r="AA48" s="194" t="s">
        <v>133</v>
      </c>
      <c r="AB48" s="194" t="s">
        <v>133</v>
      </c>
      <c r="AC48" s="194" t="s">
        <v>133</v>
      </c>
      <c r="AD48" s="194" t="s">
        <v>133</v>
      </c>
      <c r="AE48" s="194">
        <f>SUM(AF48:AG48)</f>
        <v>34</v>
      </c>
      <c r="AF48" s="194">
        <v>8</v>
      </c>
      <c r="AG48" s="194">
        <v>26</v>
      </c>
      <c r="AH48" s="194">
        <f>SUM(AI48:AJ48)</f>
        <v>38</v>
      </c>
      <c r="AI48" s="194">
        <v>20</v>
      </c>
      <c r="AJ48" s="194">
        <v>18</v>
      </c>
      <c r="AK48" s="278" t="s">
        <v>333</v>
      </c>
      <c r="AL48" s="248"/>
      <c r="AM48" s="11"/>
      <c r="AN48" s="11"/>
      <c r="AO48" s="11"/>
      <c r="AP48" s="11"/>
      <c r="AQ48" s="11"/>
      <c r="AR48" s="11"/>
      <c r="AS48" s="11"/>
    </row>
    <row r="49" spans="1:45" ht="10.5" customHeight="1" x14ac:dyDescent="0.15">
      <c r="A49" s="170"/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3"/>
      <c r="N49" s="170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3"/>
      <c r="AL49" s="176"/>
      <c r="AM49" s="176"/>
      <c r="AN49" s="170"/>
      <c r="AO49" s="170"/>
      <c r="AP49" s="176"/>
      <c r="AQ49" s="176"/>
      <c r="AR49" s="170"/>
      <c r="AS49" s="170"/>
    </row>
    <row r="50" spans="1:45" ht="29.25" customHeight="1" x14ac:dyDescent="0.15">
      <c r="A50" s="170"/>
      <c r="B50" s="170"/>
      <c r="C50" s="283" t="s">
        <v>159</v>
      </c>
      <c r="D50" s="283"/>
      <c r="E50" s="283"/>
      <c r="F50" s="283"/>
      <c r="G50" s="283"/>
      <c r="H50" s="283"/>
      <c r="I50" s="283"/>
      <c r="J50" s="283"/>
      <c r="K50" s="283"/>
      <c r="L50" s="283"/>
      <c r="M50" s="173"/>
      <c r="N50" s="170"/>
      <c r="O50" s="194">
        <f>SUM(P50:Q50)</f>
        <v>297</v>
      </c>
      <c r="P50" s="194">
        <v>83</v>
      </c>
      <c r="Q50" s="194">
        <v>214</v>
      </c>
      <c r="R50" s="194">
        <f>SUM(S50:T50)</f>
        <v>127</v>
      </c>
      <c r="S50" s="194">
        <v>32</v>
      </c>
      <c r="T50" s="194">
        <v>95</v>
      </c>
      <c r="U50" s="194">
        <f>SUM(V50:W50)</f>
        <v>170</v>
      </c>
      <c r="V50" s="194">
        <v>51</v>
      </c>
      <c r="W50" s="194">
        <v>119</v>
      </c>
      <c r="X50" s="194"/>
      <c r="Y50" s="194" t="s">
        <v>133</v>
      </c>
      <c r="Z50" s="194" t="s">
        <v>133</v>
      </c>
      <c r="AA50" s="194" t="s">
        <v>133</v>
      </c>
      <c r="AB50" s="194" t="s">
        <v>133</v>
      </c>
      <c r="AC50" s="194" t="s">
        <v>133</v>
      </c>
      <c r="AD50" s="194" t="s">
        <v>133</v>
      </c>
      <c r="AE50" s="194" t="s">
        <v>133</v>
      </c>
      <c r="AF50" s="194" t="s">
        <v>133</v>
      </c>
      <c r="AG50" s="194" t="s">
        <v>133</v>
      </c>
      <c r="AH50" s="194">
        <f>SUM(AI50:AJ50)</f>
        <v>49</v>
      </c>
      <c r="AI50" s="194">
        <v>22</v>
      </c>
      <c r="AJ50" s="194">
        <v>27</v>
      </c>
      <c r="AK50" s="278" t="s">
        <v>334</v>
      </c>
      <c r="AL50" s="248"/>
      <c r="AM50" s="11"/>
      <c r="AN50" s="11"/>
      <c r="AO50" s="11"/>
      <c r="AP50" s="11"/>
      <c r="AQ50" s="11"/>
      <c r="AR50" s="11"/>
      <c r="AS50" s="11"/>
    </row>
    <row r="51" spans="1:45" ht="7.5" customHeight="1" x14ac:dyDescent="0.15">
      <c r="A51" s="170"/>
      <c r="B51" s="170"/>
      <c r="C51" s="170"/>
      <c r="D51" s="176"/>
      <c r="E51" s="176"/>
      <c r="F51" s="176"/>
      <c r="G51" s="176"/>
      <c r="H51" s="176"/>
      <c r="I51" s="176"/>
      <c r="J51" s="176"/>
      <c r="K51" s="176"/>
      <c r="L51" s="176"/>
      <c r="M51" s="28"/>
      <c r="N51" s="176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93"/>
      <c r="AL51" s="176"/>
      <c r="AM51" s="176"/>
      <c r="AN51" s="176"/>
      <c r="AO51" s="176"/>
      <c r="AP51" s="176"/>
      <c r="AQ51" s="176"/>
      <c r="AR51" s="176"/>
      <c r="AS51" s="176"/>
    </row>
    <row r="52" spans="1:45" ht="15" customHeight="1" thickBot="1" x14ac:dyDescent="0.2">
      <c r="A52" s="171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7"/>
      <c r="N52" s="171"/>
      <c r="O52" s="104"/>
      <c r="P52" s="104"/>
      <c r="Q52" s="104"/>
      <c r="R52" s="104"/>
      <c r="S52" s="104"/>
      <c r="T52" s="104"/>
      <c r="U52" s="104"/>
      <c r="V52" s="104"/>
      <c r="W52" s="104"/>
      <c r="X52" s="101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74"/>
      <c r="AL52" s="171"/>
      <c r="AM52" s="170"/>
      <c r="AN52" s="170"/>
      <c r="AO52" s="170"/>
      <c r="AP52" s="170"/>
      <c r="AQ52" s="170"/>
    </row>
    <row r="53" spans="1:45" ht="16.5" customHeight="1" x14ac:dyDescent="0.15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185"/>
      <c r="Q53" s="169"/>
      <c r="R53" s="169"/>
      <c r="S53" s="169"/>
      <c r="T53" s="169"/>
      <c r="U53" s="169"/>
      <c r="V53" s="169"/>
      <c r="W53" s="169"/>
      <c r="X53" s="169"/>
      <c r="Y53" s="181"/>
      <c r="Z53" s="163"/>
      <c r="AA53" s="163"/>
      <c r="AC53" s="180"/>
      <c r="AD53" s="180"/>
      <c r="AE53" s="180"/>
      <c r="AF53" s="180"/>
      <c r="AG53" s="310" t="s">
        <v>338</v>
      </c>
      <c r="AH53" s="310"/>
      <c r="AI53" s="310"/>
      <c r="AJ53" s="310"/>
      <c r="AK53" s="310"/>
      <c r="AL53" s="310"/>
      <c r="AM53" s="11"/>
      <c r="AN53" s="11"/>
      <c r="AO53" s="11"/>
      <c r="AP53" s="11"/>
      <c r="AQ53" s="11"/>
    </row>
    <row r="54" spans="1:45" ht="16.5" customHeight="1" x14ac:dyDescent="0.15">
      <c r="A54" s="181"/>
      <c r="Q54" s="163"/>
      <c r="R54" s="163"/>
      <c r="S54" s="163"/>
      <c r="T54" s="163"/>
      <c r="U54" s="163"/>
      <c r="V54" s="163"/>
      <c r="W54" s="163"/>
      <c r="Y54" s="181"/>
      <c r="Z54" s="169"/>
      <c r="AA54" s="169"/>
    </row>
    <row r="55" spans="1:45" ht="16.5" customHeight="1" x14ac:dyDescent="0.15">
      <c r="A55" s="181"/>
      <c r="AP55" s="178"/>
    </row>
    <row r="56" spans="1:45" ht="16.5" customHeight="1" x14ac:dyDescent="0.15">
      <c r="AP56" s="106"/>
    </row>
    <row r="57" spans="1:45" ht="16.5" customHeight="1" x14ac:dyDescent="0.15"/>
    <row r="58" spans="1:45" ht="16.5" customHeight="1" x14ac:dyDescent="0.15"/>
  </sheetData>
  <mergeCells count="113">
    <mergeCell ref="AD3:AE3"/>
    <mergeCell ref="B4:L5"/>
    <mergeCell ref="O4:P4"/>
    <mergeCell ref="Q4:R4"/>
    <mergeCell ref="S4:T4"/>
    <mergeCell ref="U4:V4"/>
    <mergeCell ref="W4:Y4"/>
    <mergeCell ref="O5:P5"/>
    <mergeCell ref="Q5:R5"/>
    <mergeCell ref="A2:X2"/>
    <mergeCell ref="B11:L11"/>
    <mergeCell ref="O11:P11"/>
    <mergeCell ref="Q11:R11"/>
    <mergeCell ref="S11:T11"/>
    <mergeCell ref="U11:V11"/>
    <mergeCell ref="W11:Y11"/>
    <mergeCell ref="O8:P8"/>
    <mergeCell ref="Q8:R8"/>
    <mergeCell ref="S8:T8"/>
    <mergeCell ref="U8:V8"/>
    <mergeCell ref="W8:Y8"/>
    <mergeCell ref="O9:P9"/>
    <mergeCell ref="Q9:R9"/>
    <mergeCell ref="S9:T9"/>
    <mergeCell ref="U9:V9"/>
    <mergeCell ref="W9:Y9"/>
    <mergeCell ref="S5:T5"/>
    <mergeCell ref="U5:V5"/>
    <mergeCell ref="W5:Y5"/>
    <mergeCell ref="B7:F7"/>
    <mergeCell ref="O7:P7"/>
    <mergeCell ref="W7:Y7"/>
    <mergeCell ref="C14:L14"/>
    <mergeCell ref="O14:P14"/>
    <mergeCell ref="Q14:R14"/>
    <mergeCell ref="S14:T14"/>
    <mergeCell ref="U14:V14"/>
    <mergeCell ref="W14:Y14"/>
    <mergeCell ref="C13:L13"/>
    <mergeCell ref="O13:P13"/>
    <mergeCell ref="Q13:R13"/>
    <mergeCell ref="S13:T13"/>
    <mergeCell ref="U13:V13"/>
    <mergeCell ref="W13:Y13"/>
    <mergeCell ref="C16:L16"/>
    <mergeCell ref="O16:P16"/>
    <mergeCell ref="Q16:R16"/>
    <mergeCell ref="S16:T16"/>
    <mergeCell ref="U16:V16"/>
    <mergeCell ref="W16:Y16"/>
    <mergeCell ref="C15:L15"/>
    <mergeCell ref="O15:P15"/>
    <mergeCell ref="Q15:R15"/>
    <mergeCell ref="S15:T15"/>
    <mergeCell ref="U15:V15"/>
    <mergeCell ref="W15:Y15"/>
    <mergeCell ref="C18:L18"/>
    <mergeCell ref="O18:P18"/>
    <mergeCell ref="Q18:R18"/>
    <mergeCell ref="S18:T18"/>
    <mergeCell ref="U18:V18"/>
    <mergeCell ref="W18:Y18"/>
    <mergeCell ref="C17:L17"/>
    <mergeCell ref="O17:P17"/>
    <mergeCell ref="Q17:R17"/>
    <mergeCell ref="S17:T17"/>
    <mergeCell ref="U17:V17"/>
    <mergeCell ref="W17:Y17"/>
    <mergeCell ref="C22:L22"/>
    <mergeCell ref="O22:P22"/>
    <mergeCell ref="Q22:R22"/>
    <mergeCell ref="S22:T22"/>
    <mergeCell ref="U22:V22"/>
    <mergeCell ref="W22:Y22"/>
    <mergeCell ref="B20:L20"/>
    <mergeCell ref="O20:P20"/>
    <mergeCell ref="Q20:R20"/>
    <mergeCell ref="S20:T20"/>
    <mergeCell ref="U20:V20"/>
    <mergeCell ref="W20:Y20"/>
    <mergeCell ref="Y35:AA35"/>
    <mergeCell ref="AB35:AD35"/>
    <mergeCell ref="AE35:AG35"/>
    <mergeCell ref="C23:L23"/>
    <mergeCell ref="O23:P23"/>
    <mergeCell ref="Q23:R23"/>
    <mergeCell ref="S23:T23"/>
    <mergeCell ref="U23:V23"/>
    <mergeCell ref="W23:Y23"/>
    <mergeCell ref="AL27:AR27"/>
    <mergeCell ref="AG53:AL53"/>
    <mergeCell ref="A33:W33"/>
    <mergeCell ref="Y33:AP33"/>
    <mergeCell ref="AK35:AL36"/>
    <mergeCell ref="AK38:AL38"/>
    <mergeCell ref="AK39:AL39"/>
    <mergeCell ref="AK40:AL40"/>
    <mergeCell ref="AK42:AL42"/>
    <mergeCell ref="AK44:AL44"/>
    <mergeCell ref="AK46:AL46"/>
    <mergeCell ref="C46:L46"/>
    <mergeCell ref="C48:L48"/>
    <mergeCell ref="C50:L50"/>
    <mergeCell ref="AK48:AL48"/>
    <mergeCell ref="AK50:AL50"/>
    <mergeCell ref="AH35:AJ35"/>
    <mergeCell ref="B38:F38"/>
    <mergeCell ref="C44:L44"/>
    <mergeCell ref="AO34:AQ34"/>
    <mergeCell ref="A35:N36"/>
    <mergeCell ref="O35:Q35"/>
    <mergeCell ref="R35:T35"/>
    <mergeCell ref="U35:W35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4" orientation="portrait" r:id="rId1"/>
  <headerFooter scaleWithDoc="0" alignWithMargins="0">
    <oddFooter>&amp;C&amp;P</oddFooter>
  </headerFooter>
  <colBreaks count="1" manualBreakCount="1">
    <brk id="24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1"/>
  <sheetViews>
    <sheetView showGridLines="0" view="pageBreakPreview" topLeftCell="A28" zoomScale="70" zoomScaleNormal="60" zoomScaleSheetLayoutView="70" workbookViewId="0">
      <selection activeCell="AW38" sqref="AW38"/>
    </sheetView>
  </sheetViews>
  <sheetFormatPr defaultColWidth="3.625" defaultRowHeight="21.95" customHeight="1" x14ac:dyDescent="0.15"/>
  <cols>
    <col min="1" max="9" width="3.625" style="1"/>
    <col min="10" max="10" width="6.75" style="1" bestFit="1" customWidth="1"/>
    <col min="11" max="11" width="3.625" style="1"/>
    <col min="12" max="12" width="5.625" style="1" bestFit="1" customWidth="1"/>
    <col min="13" max="13" width="3.625" style="1"/>
    <col min="14" max="14" width="6.75" style="1" bestFit="1" customWidth="1"/>
    <col min="15" max="15" width="5.625" style="1" bestFit="1" customWidth="1"/>
    <col min="16" max="17" width="3.625" style="1"/>
    <col min="18" max="18" width="5.625" style="1" bestFit="1" customWidth="1"/>
    <col min="19" max="19" width="3.625" style="1"/>
    <col min="20" max="20" width="3.625" style="1" customWidth="1"/>
    <col min="21" max="21" width="3.625" style="1"/>
    <col min="22" max="22" width="3.875" style="1" bestFit="1" customWidth="1"/>
    <col min="23" max="23" width="3.625" style="1"/>
    <col min="24" max="24" width="5.625" style="1" bestFit="1" customWidth="1"/>
    <col min="25" max="25" width="3.625" style="1"/>
    <col min="26" max="26" width="3.875" style="1" bestFit="1" customWidth="1"/>
    <col min="27" max="27" width="4.375" style="1" bestFit="1" customWidth="1"/>
    <col min="28" max="31" width="3.625" style="1"/>
    <col min="32" max="32" width="0" style="1" hidden="1" customWidth="1"/>
    <col min="33" max="33" width="5.5" style="1" hidden="1" customWidth="1"/>
    <col min="34" max="34" width="0" style="1" hidden="1" customWidth="1"/>
    <col min="35" max="35" width="5.5" style="1" hidden="1" customWidth="1"/>
    <col min="36" max="37" width="9.625" style="1" customWidth="1"/>
    <col min="38" max="16384" width="3.625" style="1"/>
  </cols>
  <sheetData>
    <row r="1" spans="1:30" ht="21.75" customHeight="1" x14ac:dyDescent="0.15">
      <c r="A1" s="378" t="s">
        <v>174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378"/>
      <c r="AD1" s="378"/>
    </row>
    <row r="2" spans="1:30" ht="21.75" customHeight="1" x14ac:dyDescent="0.1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30" ht="21.95" customHeight="1" thickBot="1" x14ac:dyDescent="0.2">
      <c r="A3" s="403"/>
      <c r="B3" s="403"/>
      <c r="C3" s="403"/>
      <c r="D3" s="403"/>
      <c r="E3" s="403"/>
      <c r="F3" s="403"/>
      <c r="Z3" s="247" t="s">
        <v>254</v>
      </c>
      <c r="AA3" s="247"/>
      <c r="AB3" s="247"/>
      <c r="AC3" s="247"/>
      <c r="AD3" s="247"/>
    </row>
    <row r="4" spans="1:30" ht="21.95" customHeight="1" x14ac:dyDescent="0.15">
      <c r="A4" s="220" t="s">
        <v>106</v>
      </c>
      <c r="B4" s="269"/>
      <c r="C4" s="269"/>
      <c r="D4" s="269"/>
      <c r="E4" s="269"/>
      <c r="F4" s="270"/>
      <c r="G4" s="264" t="s">
        <v>141</v>
      </c>
      <c r="H4" s="265"/>
      <c r="I4" s="265"/>
      <c r="J4" s="265"/>
      <c r="K4" s="264" t="s">
        <v>166</v>
      </c>
      <c r="L4" s="264"/>
      <c r="M4" s="264"/>
      <c r="N4" s="264"/>
      <c r="O4" s="264" t="s">
        <v>148</v>
      </c>
      <c r="P4" s="264"/>
      <c r="Q4" s="264"/>
      <c r="R4" s="264"/>
      <c r="S4" s="264" t="s">
        <v>142</v>
      </c>
      <c r="T4" s="265"/>
      <c r="U4" s="265"/>
      <c r="V4" s="265"/>
      <c r="W4" s="264" t="s">
        <v>143</v>
      </c>
      <c r="X4" s="265"/>
      <c r="Y4" s="265"/>
      <c r="Z4" s="265"/>
      <c r="AA4" s="264" t="s">
        <v>144</v>
      </c>
      <c r="AB4" s="265"/>
      <c r="AC4" s="265"/>
      <c r="AD4" s="380"/>
    </row>
    <row r="5" spans="1:30" ht="21.95" customHeight="1" x14ac:dyDescent="0.15">
      <c r="A5" s="251"/>
      <c r="B5" s="251"/>
      <c r="C5" s="251"/>
      <c r="D5" s="251"/>
      <c r="E5" s="251"/>
      <c r="F5" s="263"/>
      <c r="G5" s="266"/>
      <c r="H5" s="266"/>
      <c r="I5" s="266"/>
      <c r="J5" s="266"/>
      <c r="K5" s="341" t="s">
        <v>165</v>
      </c>
      <c r="L5" s="341"/>
      <c r="M5" s="341"/>
      <c r="N5" s="341"/>
      <c r="O5" s="341" t="s">
        <v>167</v>
      </c>
      <c r="P5" s="341"/>
      <c r="Q5" s="341"/>
      <c r="R5" s="341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381"/>
    </row>
    <row r="6" spans="1:30" ht="21.95" customHeight="1" x14ac:dyDescent="0.15">
      <c r="A6" s="283" t="s">
        <v>145</v>
      </c>
      <c r="B6" s="283"/>
      <c r="C6" s="18" t="s">
        <v>156</v>
      </c>
      <c r="D6" s="19" t="s">
        <v>207</v>
      </c>
      <c r="E6" s="376" t="s">
        <v>105</v>
      </c>
      <c r="F6" s="376"/>
      <c r="G6" s="371">
        <v>931</v>
      </c>
      <c r="H6" s="372"/>
      <c r="I6" s="372"/>
      <c r="J6" s="372"/>
      <c r="K6" s="372">
        <v>923</v>
      </c>
      <c r="L6" s="372"/>
      <c r="M6" s="372"/>
      <c r="N6" s="372"/>
      <c r="O6" s="390" t="s">
        <v>188</v>
      </c>
      <c r="P6" s="390"/>
      <c r="Q6" s="390"/>
      <c r="R6" s="390"/>
      <c r="S6" s="372">
        <v>4</v>
      </c>
      <c r="T6" s="372"/>
      <c r="U6" s="372"/>
      <c r="V6" s="372"/>
      <c r="W6" s="372">
        <v>4</v>
      </c>
      <c r="X6" s="372"/>
      <c r="Y6" s="372"/>
      <c r="Z6" s="372"/>
      <c r="AA6" s="390" t="s">
        <v>188</v>
      </c>
      <c r="AB6" s="390"/>
      <c r="AC6" s="390"/>
      <c r="AD6" s="390"/>
    </row>
    <row r="7" spans="1:30" ht="21.95" customHeight="1" x14ac:dyDescent="0.15">
      <c r="A7" s="64"/>
      <c r="B7" s="64"/>
      <c r="C7" s="18" t="s">
        <v>156</v>
      </c>
      <c r="D7" s="19" t="s">
        <v>216</v>
      </c>
      <c r="E7" s="64"/>
      <c r="F7" s="64"/>
      <c r="G7" s="371">
        <v>953</v>
      </c>
      <c r="H7" s="372"/>
      <c r="I7" s="372"/>
      <c r="J7" s="372"/>
      <c r="K7" s="372">
        <v>945</v>
      </c>
      <c r="L7" s="372"/>
      <c r="M7" s="372"/>
      <c r="N7" s="372"/>
      <c r="O7" s="372" t="s">
        <v>188</v>
      </c>
      <c r="P7" s="372"/>
      <c r="Q7" s="372"/>
      <c r="R7" s="372"/>
      <c r="S7" s="372">
        <v>7</v>
      </c>
      <c r="T7" s="372"/>
      <c r="U7" s="372"/>
      <c r="V7" s="372"/>
      <c r="W7" s="372">
        <v>1</v>
      </c>
      <c r="X7" s="372"/>
      <c r="Y7" s="372"/>
      <c r="Z7" s="372"/>
      <c r="AA7" s="390" t="s">
        <v>188</v>
      </c>
      <c r="AB7" s="390"/>
      <c r="AC7" s="390"/>
      <c r="AD7" s="390"/>
    </row>
    <row r="8" spans="1:30" ht="21.95" customHeight="1" x14ac:dyDescent="0.15">
      <c r="A8" s="64"/>
      <c r="B8" s="64"/>
      <c r="C8" s="18" t="s">
        <v>156</v>
      </c>
      <c r="D8" s="19" t="s">
        <v>235</v>
      </c>
      <c r="E8" s="64"/>
      <c r="F8" s="64"/>
      <c r="G8" s="371">
        <v>973</v>
      </c>
      <c r="H8" s="372"/>
      <c r="I8" s="372"/>
      <c r="J8" s="372"/>
      <c r="K8" s="372">
        <v>957</v>
      </c>
      <c r="L8" s="372"/>
      <c r="M8" s="372"/>
      <c r="N8" s="372"/>
      <c r="O8" s="372" t="s">
        <v>188</v>
      </c>
      <c r="P8" s="372"/>
      <c r="Q8" s="372"/>
      <c r="R8" s="372"/>
      <c r="S8" s="401" t="s">
        <v>280</v>
      </c>
      <c r="T8" s="401"/>
      <c r="U8" s="401"/>
      <c r="V8" s="401"/>
      <c r="W8" s="372">
        <v>6</v>
      </c>
      <c r="X8" s="372"/>
      <c r="Y8" s="372"/>
      <c r="Z8" s="372"/>
      <c r="AA8" s="372" t="s">
        <v>188</v>
      </c>
      <c r="AB8" s="372"/>
      <c r="AC8" s="372"/>
      <c r="AD8" s="372"/>
    </row>
    <row r="9" spans="1:30" s="7" customFormat="1" ht="21.95" customHeight="1" x14ac:dyDescent="0.15">
      <c r="A9" s="20"/>
      <c r="B9" s="20"/>
      <c r="C9" s="21" t="s">
        <v>314</v>
      </c>
      <c r="D9" s="22" t="s">
        <v>315</v>
      </c>
      <c r="E9" s="20"/>
      <c r="F9" s="20"/>
      <c r="G9" s="400">
        <v>908</v>
      </c>
      <c r="H9" s="390"/>
      <c r="I9" s="390"/>
      <c r="J9" s="390"/>
      <c r="K9" s="390">
        <v>902</v>
      </c>
      <c r="L9" s="390"/>
      <c r="M9" s="390"/>
      <c r="N9" s="390"/>
      <c r="O9" s="390">
        <v>1</v>
      </c>
      <c r="P9" s="390"/>
      <c r="Q9" s="390"/>
      <c r="R9" s="390"/>
      <c r="S9" s="402" t="s">
        <v>316</v>
      </c>
      <c r="T9" s="402"/>
      <c r="U9" s="402"/>
      <c r="V9" s="402"/>
      <c r="W9" s="390">
        <v>2</v>
      </c>
      <c r="X9" s="390"/>
      <c r="Y9" s="390"/>
      <c r="Z9" s="390"/>
      <c r="AA9" s="372" t="s">
        <v>188</v>
      </c>
      <c r="AB9" s="372"/>
      <c r="AC9" s="372"/>
      <c r="AD9" s="372"/>
    </row>
    <row r="10" spans="1:30" ht="18.95" customHeight="1" x14ac:dyDescent="0.15">
      <c r="A10" s="56"/>
      <c r="B10" s="56"/>
      <c r="C10" s="56"/>
      <c r="D10" s="56"/>
      <c r="E10" s="56"/>
      <c r="F10" s="56"/>
      <c r="G10" s="323"/>
      <c r="H10" s="213"/>
      <c r="I10" s="213"/>
      <c r="J10" s="213"/>
      <c r="K10" s="213"/>
      <c r="L10" s="213"/>
      <c r="M10" s="213"/>
      <c r="N10" s="213"/>
      <c r="O10" s="355"/>
      <c r="P10" s="355"/>
      <c r="Q10" s="355"/>
      <c r="R10" s="355"/>
      <c r="S10" s="213"/>
      <c r="T10" s="213"/>
      <c r="U10" s="213"/>
      <c r="V10" s="213"/>
      <c r="W10" s="213"/>
      <c r="X10" s="213"/>
      <c r="Y10" s="213"/>
      <c r="Z10" s="213"/>
      <c r="AA10" s="355"/>
      <c r="AB10" s="355"/>
      <c r="AC10" s="355"/>
      <c r="AD10" s="355"/>
    </row>
    <row r="11" spans="1:30" ht="21.95" customHeight="1" x14ac:dyDescent="0.15">
      <c r="A11" s="248" t="s">
        <v>123</v>
      </c>
      <c r="B11" s="248"/>
      <c r="C11" s="248"/>
      <c r="D11" s="248"/>
      <c r="E11" s="248"/>
      <c r="F11" s="248"/>
      <c r="G11" s="382">
        <v>468</v>
      </c>
      <c r="H11" s="355"/>
      <c r="I11" s="355"/>
      <c r="J11" s="355"/>
      <c r="K11" s="355">
        <v>465</v>
      </c>
      <c r="L11" s="355"/>
      <c r="M11" s="355"/>
      <c r="N11" s="355"/>
      <c r="O11" s="372">
        <v>1</v>
      </c>
      <c r="P11" s="372"/>
      <c r="Q11" s="372"/>
      <c r="R11" s="372"/>
      <c r="S11" s="355">
        <v>1</v>
      </c>
      <c r="T11" s="355"/>
      <c r="U11" s="355"/>
      <c r="V11" s="355"/>
      <c r="W11" s="355">
        <v>1</v>
      </c>
      <c r="X11" s="355"/>
      <c r="Y11" s="355"/>
      <c r="Z11" s="355"/>
      <c r="AA11" s="372" t="s">
        <v>188</v>
      </c>
      <c r="AB11" s="372"/>
      <c r="AC11" s="372"/>
      <c r="AD11" s="372"/>
    </row>
    <row r="12" spans="1:30" ht="21.95" customHeight="1" thickBot="1" x14ac:dyDescent="0.2">
      <c r="A12" s="248" t="s">
        <v>101</v>
      </c>
      <c r="B12" s="248"/>
      <c r="C12" s="248"/>
      <c r="D12" s="248"/>
      <c r="E12" s="248"/>
      <c r="F12" s="248"/>
      <c r="G12" s="383">
        <v>440</v>
      </c>
      <c r="H12" s="384"/>
      <c r="I12" s="384"/>
      <c r="J12" s="384"/>
      <c r="K12" s="384">
        <v>437</v>
      </c>
      <c r="L12" s="384"/>
      <c r="M12" s="384"/>
      <c r="N12" s="384"/>
      <c r="O12" s="392" t="s">
        <v>188</v>
      </c>
      <c r="P12" s="392"/>
      <c r="Q12" s="392"/>
      <c r="R12" s="392"/>
      <c r="S12" s="392">
        <v>2</v>
      </c>
      <c r="T12" s="392"/>
      <c r="U12" s="392"/>
      <c r="V12" s="392"/>
      <c r="W12" s="384">
        <v>1</v>
      </c>
      <c r="X12" s="384"/>
      <c r="Y12" s="384"/>
      <c r="Z12" s="384"/>
      <c r="AA12" s="372" t="s">
        <v>188</v>
      </c>
      <c r="AB12" s="372"/>
      <c r="AC12" s="372"/>
      <c r="AD12" s="372"/>
    </row>
    <row r="13" spans="1:30" ht="21.95" customHeight="1" x14ac:dyDescent="0.15">
      <c r="A13" s="70"/>
      <c r="B13" s="315"/>
      <c r="C13" s="363"/>
      <c r="D13" s="363"/>
      <c r="E13" s="363"/>
      <c r="F13" s="363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56"/>
      <c r="R13" s="56"/>
      <c r="S13" s="56"/>
      <c r="T13" s="379" t="s">
        <v>320</v>
      </c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</row>
    <row r="14" spans="1:30" ht="19.5" customHeight="1" x14ac:dyDescent="0.15">
      <c r="A14" s="55"/>
      <c r="B14" s="280"/>
      <c r="C14" s="391"/>
      <c r="D14" s="391"/>
      <c r="E14" s="391"/>
      <c r="F14" s="391"/>
      <c r="G14" s="391"/>
      <c r="H14" s="391"/>
      <c r="I14" s="391"/>
      <c r="J14" s="391"/>
      <c r="K14" s="391"/>
      <c r="L14" s="391"/>
      <c r="M14" s="391"/>
      <c r="N14" s="391"/>
      <c r="O14" s="391"/>
      <c r="P14" s="391"/>
      <c r="Z14" s="395"/>
      <c r="AA14" s="395"/>
      <c r="AB14" s="395"/>
      <c r="AC14" s="395"/>
      <c r="AD14" s="395"/>
    </row>
    <row r="15" spans="1:30" ht="11.25" customHeight="1" x14ac:dyDescent="0.15">
      <c r="A15" s="55"/>
      <c r="B15" s="2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</row>
    <row r="16" spans="1:30" ht="21.95" customHeight="1" x14ac:dyDescent="0.15">
      <c r="A16" s="378" t="s">
        <v>175</v>
      </c>
      <c r="B16" s="378"/>
      <c r="C16" s="378"/>
      <c r="D16" s="378"/>
      <c r="E16" s="378"/>
      <c r="F16" s="378"/>
      <c r="G16" s="378"/>
      <c r="H16" s="378"/>
      <c r="I16" s="378"/>
      <c r="J16" s="378"/>
      <c r="K16" s="378"/>
      <c r="L16" s="378"/>
      <c r="M16" s="378"/>
      <c r="N16" s="378"/>
      <c r="O16" s="378"/>
      <c r="P16" s="378"/>
      <c r="Q16" s="378"/>
      <c r="R16" s="378"/>
      <c r="S16" s="378"/>
      <c r="T16" s="378"/>
      <c r="U16" s="378"/>
      <c r="V16" s="378"/>
      <c r="W16" s="378"/>
      <c r="X16" s="378"/>
      <c r="Y16" s="378"/>
      <c r="Z16" s="378"/>
      <c r="AA16" s="378"/>
      <c r="AB16" s="378"/>
      <c r="AC16" s="378"/>
      <c r="AD16" s="378"/>
    </row>
    <row r="17" spans="1:30" ht="21.95" customHeight="1" thickBot="1" x14ac:dyDescent="0.2">
      <c r="Z17" s="247" t="s">
        <v>254</v>
      </c>
      <c r="AA17" s="247"/>
      <c r="AB17" s="247"/>
      <c r="AC17" s="247"/>
      <c r="AD17" s="247"/>
    </row>
    <row r="18" spans="1:30" ht="21.95" customHeight="1" x14ac:dyDescent="0.15">
      <c r="A18" s="220" t="s">
        <v>109</v>
      </c>
      <c r="B18" s="220"/>
      <c r="C18" s="220"/>
      <c r="D18" s="220"/>
      <c r="E18" s="220"/>
      <c r="F18" s="221"/>
      <c r="G18" s="252" t="s">
        <v>146</v>
      </c>
      <c r="H18" s="220"/>
      <c r="I18" s="220"/>
      <c r="J18" s="220"/>
      <c r="K18" s="220"/>
      <c r="L18" s="220"/>
      <c r="M18" s="220"/>
      <c r="N18" s="221"/>
      <c r="O18" s="252" t="s">
        <v>123</v>
      </c>
      <c r="P18" s="220"/>
      <c r="Q18" s="220"/>
      <c r="R18" s="220"/>
      <c r="S18" s="220"/>
      <c r="T18" s="220"/>
      <c r="U18" s="220"/>
      <c r="V18" s="221"/>
      <c r="W18" s="252" t="s">
        <v>101</v>
      </c>
      <c r="X18" s="220"/>
      <c r="Y18" s="220"/>
      <c r="Z18" s="220"/>
      <c r="AA18" s="220"/>
      <c r="AB18" s="220"/>
      <c r="AC18" s="220"/>
      <c r="AD18" s="220"/>
    </row>
    <row r="19" spans="1:30" ht="21.95" customHeight="1" x14ac:dyDescent="0.15">
      <c r="A19" s="222"/>
      <c r="B19" s="222"/>
      <c r="C19" s="222"/>
      <c r="D19" s="222"/>
      <c r="E19" s="222"/>
      <c r="F19" s="223"/>
      <c r="G19" s="250"/>
      <c r="H19" s="222"/>
      <c r="I19" s="222"/>
      <c r="J19" s="222"/>
      <c r="K19" s="222"/>
      <c r="L19" s="222"/>
      <c r="M19" s="222"/>
      <c r="N19" s="223"/>
      <c r="O19" s="250"/>
      <c r="P19" s="222"/>
      <c r="Q19" s="222"/>
      <c r="R19" s="222"/>
      <c r="S19" s="222"/>
      <c r="T19" s="222"/>
      <c r="U19" s="222"/>
      <c r="V19" s="223"/>
      <c r="W19" s="250"/>
      <c r="X19" s="222"/>
      <c r="Y19" s="222"/>
      <c r="Z19" s="222"/>
      <c r="AA19" s="222"/>
      <c r="AB19" s="222"/>
      <c r="AC19" s="222"/>
      <c r="AD19" s="222"/>
    </row>
    <row r="20" spans="1:30" ht="21.95" customHeight="1" x14ac:dyDescent="0.15">
      <c r="A20" s="248" t="s">
        <v>145</v>
      </c>
      <c r="B20" s="248"/>
      <c r="C20" s="248"/>
      <c r="D20" s="18" t="s">
        <v>156</v>
      </c>
      <c r="E20" s="19" t="s">
        <v>207</v>
      </c>
      <c r="F20" s="72" t="s">
        <v>105</v>
      </c>
      <c r="G20" s="382">
        <v>9</v>
      </c>
      <c r="H20" s="355"/>
      <c r="I20" s="355"/>
      <c r="J20" s="355"/>
      <c r="K20" s="355"/>
      <c r="L20" s="355"/>
      <c r="M20" s="355"/>
      <c r="N20" s="355"/>
      <c r="O20" s="355">
        <v>7</v>
      </c>
      <c r="P20" s="355"/>
      <c r="Q20" s="355"/>
      <c r="R20" s="355"/>
      <c r="S20" s="355"/>
      <c r="T20" s="355"/>
      <c r="U20" s="355"/>
      <c r="V20" s="355"/>
      <c r="W20" s="397">
        <v>2</v>
      </c>
      <c r="X20" s="397"/>
      <c r="Y20" s="397"/>
      <c r="Z20" s="397"/>
      <c r="AA20" s="397"/>
      <c r="AB20" s="397"/>
      <c r="AC20" s="397"/>
      <c r="AD20" s="397"/>
    </row>
    <row r="21" spans="1:30" ht="21.95" customHeight="1" x14ac:dyDescent="0.15">
      <c r="A21" s="64"/>
      <c r="B21" s="73"/>
      <c r="C21" s="73"/>
      <c r="D21" s="18" t="s">
        <v>156</v>
      </c>
      <c r="E21" s="19" t="s">
        <v>216</v>
      </c>
      <c r="F21" s="6"/>
      <c r="G21" s="393" t="s">
        <v>278</v>
      </c>
      <c r="H21" s="394"/>
      <c r="I21" s="394"/>
      <c r="J21" s="394"/>
      <c r="K21" s="394"/>
      <c r="L21" s="394"/>
      <c r="M21" s="394"/>
      <c r="N21" s="394"/>
      <c r="O21" s="355">
        <v>5</v>
      </c>
      <c r="P21" s="355"/>
      <c r="Q21" s="355"/>
      <c r="R21" s="355"/>
      <c r="S21" s="355"/>
      <c r="T21" s="355"/>
      <c r="U21" s="355"/>
      <c r="V21" s="355"/>
      <c r="W21" s="355">
        <v>5</v>
      </c>
      <c r="X21" s="355"/>
      <c r="Y21" s="355"/>
      <c r="Z21" s="355"/>
      <c r="AA21" s="355"/>
      <c r="AB21" s="355"/>
      <c r="AC21" s="355"/>
      <c r="AD21" s="355"/>
    </row>
    <row r="22" spans="1:30" ht="21.95" customHeight="1" x14ac:dyDescent="0.15">
      <c r="A22" s="64"/>
      <c r="B22" s="73"/>
      <c r="C22" s="73"/>
      <c r="D22" s="18" t="s">
        <v>156</v>
      </c>
      <c r="E22" s="19" t="s">
        <v>235</v>
      </c>
      <c r="F22" s="6"/>
      <c r="G22" s="393" t="s">
        <v>279</v>
      </c>
      <c r="H22" s="394"/>
      <c r="I22" s="394"/>
      <c r="J22" s="394"/>
      <c r="K22" s="394"/>
      <c r="L22" s="394"/>
      <c r="M22" s="394"/>
      <c r="N22" s="394"/>
      <c r="O22" s="355" t="s">
        <v>197</v>
      </c>
      <c r="P22" s="355"/>
      <c r="Q22" s="355"/>
      <c r="R22" s="355"/>
      <c r="S22" s="355"/>
      <c r="T22" s="355"/>
      <c r="U22" s="355"/>
      <c r="V22" s="355"/>
      <c r="W22" s="355">
        <f>SUM(X24:AD27)</f>
        <v>0</v>
      </c>
      <c r="X22" s="355"/>
      <c r="Y22" s="355"/>
      <c r="Z22" s="355"/>
      <c r="AA22" s="355"/>
      <c r="AB22" s="355"/>
      <c r="AC22" s="355"/>
      <c r="AD22" s="355"/>
    </row>
    <row r="23" spans="1:30" s="7" customFormat="1" ht="21.95" customHeight="1" x14ac:dyDescent="0.15">
      <c r="A23" s="20"/>
      <c r="B23" s="74"/>
      <c r="C23" s="74"/>
      <c r="D23" s="21" t="s">
        <v>314</v>
      </c>
      <c r="E23" s="22" t="s">
        <v>315</v>
      </c>
      <c r="G23" s="398" t="s">
        <v>312</v>
      </c>
      <c r="H23" s="399"/>
      <c r="I23" s="399"/>
      <c r="J23" s="399"/>
      <c r="K23" s="399"/>
      <c r="L23" s="399"/>
      <c r="M23" s="399"/>
      <c r="N23" s="399"/>
      <c r="O23" s="396">
        <v>1</v>
      </c>
      <c r="P23" s="396"/>
      <c r="Q23" s="396"/>
      <c r="R23" s="396"/>
      <c r="S23" s="396"/>
      <c r="T23" s="396"/>
      <c r="U23" s="396"/>
      <c r="V23" s="396"/>
      <c r="W23" s="396">
        <v>2</v>
      </c>
      <c r="X23" s="396"/>
      <c r="Y23" s="396"/>
      <c r="Z23" s="396"/>
      <c r="AA23" s="396"/>
      <c r="AB23" s="396"/>
      <c r="AC23" s="396"/>
      <c r="AD23" s="396"/>
    </row>
    <row r="24" spans="1:30" ht="18.95" customHeight="1" x14ac:dyDescent="0.15">
      <c r="A24" s="56"/>
      <c r="B24" s="56"/>
      <c r="C24" s="56"/>
      <c r="D24" s="56"/>
      <c r="E24" s="56"/>
      <c r="F24" s="56"/>
      <c r="G24" s="75"/>
      <c r="H24" s="56"/>
      <c r="I24" s="56"/>
      <c r="J24" s="60"/>
      <c r="K24" s="60"/>
      <c r="L24" s="60"/>
      <c r="M24" s="60"/>
      <c r="N24" s="76"/>
      <c r="O24" s="76"/>
      <c r="P24" s="76"/>
      <c r="Q24" s="60"/>
      <c r="R24" s="60"/>
      <c r="S24" s="60"/>
      <c r="T24" s="60"/>
      <c r="U24" s="60"/>
      <c r="V24" s="76"/>
      <c r="W24" s="76"/>
      <c r="X24" s="60"/>
      <c r="Y24" s="60"/>
      <c r="Z24" s="60"/>
      <c r="AA24" s="60"/>
      <c r="AB24" s="60"/>
      <c r="AC24" s="60"/>
      <c r="AD24" s="76"/>
    </row>
    <row r="25" spans="1:30" ht="21.95" customHeight="1" x14ac:dyDescent="0.15">
      <c r="A25" s="248" t="s">
        <v>269</v>
      </c>
      <c r="B25" s="248"/>
      <c r="C25" s="248"/>
      <c r="D25" s="248"/>
      <c r="E25" s="248"/>
      <c r="F25" s="272"/>
      <c r="G25" s="382" t="s">
        <v>317</v>
      </c>
      <c r="H25" s="355"/>
      <c r="I25" s="355"/>
      <c r="J25" s="355"/>
      <c r="K25" s="355"/>
      <c r="L25" s="355"/>
      <c r="M25" s="355"/>
      <c r="N25" s="355"/>
      <c r="O25" s="355" t="s">
        <v>317</v>
      </c>
      <c r="P25" s="355"/>
      <c r="Q25" s="355"/>
      <c r="R25" s="355"/>
      <c r="S25" s="355"/>
      <c r="T25" s="355"/>
      <c r="U25" s="355"/>
      <c r="V25" s="355"/>
      <c r="W25" s="355" t="s">
        <v>0</v>
      </c>
      <c r="X25" s="355"/>
      <c r="Y25" s="355"/>
      <c r="Z25" s="355"/>
      <c r="AA25" s="355"/>
      <c r="AB25" s="355"/>
      <c r="AC25" s="355"/>
      <c r="AD25" s="355"/>
    </row>
    <row r="26" spans="1:30" ht="21.95" customHeight="1" x14ac:dyDescent="0.15">
      <c r="A26" s="248" t="s">
        <v>270</v>
      </c>
      <c r="B26" s="248"/>
      <c r="C26" s="248"/>
      <c r="D26" s="248"/>
      <c r="E26" s="248"/>
      <c r="F26" s="272"/>
      <c r="G26" s="382" t="s">
        <v>317</v>
      </c>
      <c r="H26" s="355"/>
      <c r="I26" s="355"/>
      <c r="J26" s="355"/>
      <c r="K26" s="355"/>
      <c r="L26" s="355"/>
      <c r="M26" s="355"/>
      <c r="N26" s="355"/>
      <c r="O26" s="355" t="s">
        <v>317</v>
      </c>
      <c r="P26" s="355"/>
      <c r="Q26" s="355"/>
      <c r="R26" s="355"/>
      <c r="S26" s="355"/>
      <c r="T26" s="355"/>
      <c r="U26" s="355"/>
      <c r="V26" s="355"/>
      <c r="W26" s="355" t="s">
        <v>0</v>
      </c>
      <c r="X26" s="355"/>
      <c r="Y26" s="355"/>
      <c r="Z26" s="355"/>
      <c r="AA26" s="355"/>
      <c r="AB26" s="355"/>
      <c r="AC26" s="355"/>
      <c r="AD26" s="355"/>
    </row>
    <row r="27" spans="1:30" ht="21.95" customHeight="1" x14ac:dyDescent="0.15">
      <c r="A27" s="248" t="s">
        <v>271</v>
      </c>
      <c r="B27" s="248"/>
      <c r="C27" s="248"/>
      <c r="D27" s="248"/>
      <c r="E27" s="248"/>
      <c r="F27" s="272"/>
      <c r="G27" s="382">
        <v>2</v>
      </c>
      <c r="H27" s="355"/>
      <c r="I27" s="355"/>
      <c r="J27" s="355"/>
      <c r="K27" s="355"/>
      <c r="L27" s="355"/>
      <c r="M27" s="355"/>
      <c r="N27" s="355"/>
      <c r="O27" s="355">
        <v>1</v>
      </c>
      <c r="P27" s="355"/>
      <c r="Q27" s="355"/>
      <c r="R27" s="355"/>
      <c r="S27" s="355"/>
      <c r="T27" s="355"/>
      <c r="U27" s="355"/>
      <c r="V27" s="355"/>
      <c r="W27" s="355">
        <v>1</v>
      </c>
      <c r="X27" s="355"/>
      <c r="Y27" s="355"/>
      <c r="Z27" s="355"/>
      <c r="AA27" s="355"/>
      <c r="AB27" s="355"/>
      <c r="AC27" s="355"/>
      <c r="AD27" s="355"/>
    </row>
    <row r="28" spans="1:30" ht="21.95" customHeight="1" thickBot="1" x14ac:dyDescent="0.2">
      <c r="A28" s="255" t="s">
        <v>147</v>
      </c>
      <c r="B28" s="255"/>
      <c r="C28" s="255"/>
      <c r="D28" s="255"/>
      <c r="E28" s="255"/>
      <c r="F28" s="284"/>
      <c r="G28" s="383">
        <v>1</v>
      </c>
      <c r="H28" s="384"/>
      <c r="I28" s="384"/>
      <c r="J28" s="384"/>
      <c r="K28" s="384"/>
      <c r="L28" s="384"/>
      <c r="M28" s="384"/>
      <c r="N28" s="384"/>
      <c r="O28" s="384" t="s">
        <v>317</v>
      </c>
      <c r="P28" s="384"/>
      <c r="Q28" s="384"/>
      <c r="R28" s="384"/>
      <c r="S28" s="384"/>
      <c r="T28" s="384"/>
      <c r="U28" s="384"/>
      <c r="V28" s="384"/>
      <c r="W28" s="384">
        <v>1</v>
      </c>
      <c r="X28" s="384"/>
      <c r="Y28" s="384"/>
      <c r="Z28" s="384"/>
      <c r="AA28" s="384"/>
      <c r="AB28" s="384"/>
      <c r="AC28" s="384"/>
      <c r="AD28" s="384"/>
    </row>
    <row r="29" spans="1:30" ht="21.95" customHeight="1" x14ac:dyDescent="0.15">
      <c r="A29" s="77" t="s">
        <v>230</v>
      </c>
      <c r="B29" s="78"/>
      <c r="C29" s="78"/>
      <c r="D29" s="78"/>
      <c r="E29" s="78"/>
      <c r="F29" s="78"/>
      <c r="G29" s="78"/>
      <c r="H29" s="78"/>
      <c r="I29" s="78"/>
      <c r="J29" s="71"/>
      <c r="K29" s="71"/>
      <c r="L29" s="71"/>
      <c r="M29" s="71"/>
      <c r="N29" s="71"/>
      <c r="O29" s="71"/>
      <c r="Q29" s="56"/>
      <c r="R29" s="56"/>
      <c r="S29" s="56"/>
      <c r="T29" s="214" t="s">
        <v>321</v>
      </c>
      <c r="U29" s="214"/>
      <c r="V29" s="214"/>
      <c r="W29" s="310"/>
      <c r="X29" s="310"/>
      <c r="Y29" s="310"/>
      <c r="Z29" s="310"/>
      <c r="AA29" s="310"/>
      <c r="AB29" s="310"/>
      <c r="AC29" s="310"/>
      <c r="AD29" s="310"/>
    </row>
    <row r="30" spans="1:30" ht="19.5" customHeight="1" x14ac:dyDescent="0.15">
      <c r="A30" s="55"/>
      <c r="B30" s="362"/>
      <c r="C30" s="364"/>
      <c r="D30" s="364"/>
      <c r="E30" s="364"/>
      <c r="F30" s="364"/>
      <c r="G30" s="364"/>
      <c r="H30" s="364"/>
      <c r="I30" s="364"/>
      <c r="J30" s="364"/>
      <c r="K30" s="364"/>
      <c r="L30" s="364"/>
      <c r="M30" s="364"/>
      <c r="N30" s="364"/>
      <c r="O30" s="364"/>
      <c r="P30" s="364"/>
      <c r="Y30" s="385"/>
      <c r="Z30" s="215"/>
      <c r="AA30" s="215"/>
      <c r="AB30" s="215"/>
      <c r="AC30" s="215"/>
      <c r="AD30" s="215"/>
    </row>
    <row r="31" spans="1:30" ht="11.25" customHeight="1" x14ac:dyDescent="0.15">
      <c r="A31" s="55"/>
      <c r="B31" s="2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Y31" s="79"/>
      <c r="Z31" s="79"/>
      <c r="AA31" s="79"/>
      <c r="AB31" s="79"/>
      <c r="AC31" s="79"/>
      <c r="AD31" s="79"/>
    </row>
    <row r="32" spans="1:30" ht="21.95" customHeight="1" x14ac:dyDescent="0.15">
      <c r="A32" s="378" t="s">
        <v>176</v>
      </c>
      <c r="B32" s="378"/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8"/>
      <c r="N32" s="378"/>
      <c r="O32" s="378"/>
      <c r="P32" s="378"/>
      <c r="Q32" s="378"/>
      <c r="R32" s="378"/>
      <c r="S32" s="378"/>
      <c r="T32" s="378"/>
      <c r="U32" s="378"/>
      <c r="V32" s="378"/>
      <c r="W32" s="378"/>
      <c r="X32" s="378"/>
      <c r="Y32" s="378"/>
      <c r="Z32" s="378"/>
      <c r="AA32" s="378"/>
      <c r="AB32" s="378"/>
      <c r="AC32" s="378"/>
      <c r="AD32" s="378"/>
    </row>
    <row r="33" spans="1:35" ht="21.95" customHeight="1" thickBot="1" x14ac:dyDescent="0.2">
      <c r="AA33" s="247" t="s">
        <v>254</v>
      </c>
      <c r="AB33" s="247"/>
      <c r="AC33" s="247"/>
      <c r="AD33" s="247"/>
    </row>
    <row r="34" spans="1:35" ht="21.95" customHeight="1" x14ac:dyDescent="0.15">
      <c r="A34" s="220" t="s">
        <v>110</v>
      </c>
      <c r="B34" s="220"/>
      <c r="C34" s="220"/>
      <c r="D34" s="220"/>
      <c r="E34" s="220"/>
      <c r="F34" s="221"/>
      <c r="G34" s="252" t="s">
        <v>141</v>
      </c>
      <c r="H34" s="220"/>
      <c r="I34" s="220"/>
      <c r="J34" s="220"/>
      <c r="K34" s="220"/>
      <c r="L34" s="221"/>
      <c r="M34" s="252" t="s">
        <v>168</v>
      </c>
      <c r="N34" s="220"/>
      <c r="O34" s="221"/>
      <c r="P34" s="252" t="s">
        <v>148</v>
      </c>
      <c r="Q34" s="220"/>
      <c r="R34" s="221"/>
      <c r="S34" s="365" t="s">
        <v>170</v>
      </c>
      <c r="T34" s="366"/>
      <c r="U34" s="367"/>
      <c r="V34" s="252" t="s">
        <v>149</v>
      </c>
      <c r="W34" s="220"/>
      <c r="X34" s="221"/>
      <c r="Y34" s="252" t="s">
        <v>150</v>
      </c>
      <c r="Z34" s="220"/>
      <c r="AA34" s="221"/>
      <c r="AB34" s="252" t="s">
        <v>151</v>
      </c>
      <c r="AC34" s="387"/>
      <c r="AD34" s="387"/>
      <c r="AE34" s="41"/>
    </row>
    <row r="35" spans="1:35" ht="21.95" customHeight="1" x14ac:dyDescent="0.15">
      <c r="A35" s="222"/>
      <c r="B35" s="222"/>
      <c r="C35" s="222"/>
      <c r="D35" s="222"/>
      <c r="E35" s="222"/>
      <c r="F35" s="223"/>
      <c r="G35" s="250"/>
      <c r="H35" s="222"/>
      <c r="I35" s="222"/>
      <c r="J35" s="222"/>
      <c r="K35" s="222"/>
      <c r="L35" s="223"/>
      <c r="M35" s="250" t="s">
        <v>169</v>
      </c>
      <c r="N35" s="222"/>
      <c r="O35" s="223"/>
      <c r="P35" s="250" t="s">
        <v>158</v>
      </c>
      <c r="Q35" s="222"/>
      <c r="R35" s="223"/>
      <c r="S35" s="368"/>
      <c r="T35" s="369"/>
      <c r="U35" s="370"/>
      <c r="V35" s="250"/>
      <c r="W35" s="222"/>
      <c r="X35" s="223"/>
      <c r="Y35" s="250"/>
      <c r="Z35" s="222"/>
      <c r="AA35" s="223"/>
      <c r="AB35" s="388"/>
      <c r="AC35" s="389"/>
      <c r="AD35" s="389"/>
      <c r="AE35" s="41"/>
      <c r="AF35" s="386" t="s">
        <v>152</v>
      </c>
      <c r="AG35" s="386"/>
      <c r="AH35" s="386" t="s">
        <v>153</v>
      </c>
      <c r="AI35" s="386"/>
    </row>
    <row r="36" spans="1:35" ht="21.95" customHeight="1" x14ac:dyDescent="0.15">
      <c r="B36" s="376" t="s">
        <v>145</v>
      </c>
      <c r="C36" s="376"/>
      <c r="D36" s="18" t="s">
        <v>156</v>
      </c>
      <c r="E36" s="19" t="s">
        <v>248</v>
      </c>
      <c r="F36" s="80" t="s">
        <v>105</v>
      </c>
      <c r="G36" s="371">
        <v>928</v>
      </c>
      <c r="H36" s="372"/>
      <c r="I36" s="372"/>
      <c r="J36" s="372"/>
      <c r="K36" s="372"/>
      <c r="L36" s="372"/>
      <c r="M36" s="361">
        <v>535</v>
      </c>
      <c r="N36" s="361"/>
      <c r="O36" s="361"/>
      <c r="P36" s="361">
        <v>220</v>
      </c>
      <c r="Q36" s="361"/>
      <c r="R36" s="361"/>
      <c r="S36" s="361">
        <v>5</v>
      </c>
      <c r="T36" s="361"/>
      <c r="U36" s="361"/>
      <c r="V36" s="361">
        <v>151</v>
      </c>
      <c r="W36" s="361"/>
      <c r="X36" s="361"/>
      <c r="Y36" s="361">
        <v>17</v>
      </c>
      <c r="Z36" s="361"/>
      <c r="AA36" s="361"/>
      <c r="AB36" s="355" t="s">
        <v>100</v>
      </c>
      <c r="AC36" s="355"/>
      <c r="AD36" s="355"/>
      <c r="AE36" s="81"/>
    </row>
    <row r="37" spans="1:35" ht="21.95" customHeight="1" x14ac:dyDescent="0.15">
      <c r="B37" s="283"/>
      <c r="C37" s="283"/>
      <c r="D37" s="18" t="s">
        <v>156</v>
      </c>
      <c r="E37" s="19" t="s">
        <v>249</v>
      </c>
      <c r="F37" s="30"/>
      <c r="G37" s="371">
        <v>921</v>
      </c>
      <c r="H37" s="372"/>
      <c r="I37" s="372"/>
      <c r="J37" s="372"/>
      <c r="K37" s="372"/>
      <c r="L37" s="372"/>
      <c r="M37" s="361">
        <v>538</v>
      </c>
      <c r="N37" s="361"/>
      <c r="O37" s="361"/>
      <c r="P37" s="361">
        <v>228</v>
      </c>
      <c r="Q37" s="361"/>
      <c r="R37" s="361"/>
      <c r="S37" s="361">
        <v>5</v>
      </c>
      <c r="T37" s="361"/>
      <c r="U37" s="361"/>
      <c r="V37" s="361">
        <v>133</v>
      </c>
      <c r="W37" s="361"/>
      <c r="X37" s="361"/>
      <c r="Y37" s="361">
        <v>17</v>
      </c>
      <c r="Z37" s="361"/>
      <c r="AA37" s="361"/>
      <c r="AB37" s="355" t="s">
        <v>100</v>
      </c>
      <c r="AC37" s="355"/>
      <c r="AD37" s="355"/>
      <c r="AE37" s="81"/>
    </row>
    <row r="38" spans="1:35" ht="21.95" customHeight="1" x14ac:dyDescent="0.15">
      <c r="B38" s="283"/>
      <c r="C38" s="283"/>
      <c r="D38" s="18" t="s">
        <v>156</v>
      </c>
      <c r="E38" s="19" t="s">
        <v>235</v>
      </c>
      <c r="F38" s="30"/>
      <c r="G38" s="371">
        <f>SUM(M38:AA38)</f>
        <v>898</v>
      </c>
      <c r="H38" s="372"/>
      <c r="I38" s="372"/>
      <c r="J38" s="372"/>
      <c r="K38" s="372"/>
      <c r="L38" s="372"/>
      <c r="M38" s="361">
        <v>526</v>
      </c>
      <c r="N38" s="361"/>
      <c r="O38" s="361"/>
      <c r="P38" s="361">
        <v>222</v>
      </c>
      <c r="Q38" s="361"/>
      <c r="R38" s="361"/>
      <c r="S38" s="361">
        <v>2</v>
      </c>
      <c r="T38" s="361"/>
      <c r="U38" s="361"/>
      <c r="V38" s="361">
        <v>128</v>
      </c>
      <c r="W38" s="361"/>
      <c r="X38" s="361"/>
      <c r="Y38" s="361">
        <v>20</v>
      </c>
      <c r="Z38" s="361"/>
      <c r="AA38" s="361"/>
      <c r="AB38" s="355" t="s">
        <v>100</v>
      </c>
      <c r="AC38" s="355"/>
      <c r="AD38" s="355"/>
      <c r="AE38" s="46"/>
    </row>
    <row r="39" spans="1:35" ht="21.95" customHeight="1" thickBot="1" x14ac:dyDescent="0.2">
      <c r="B39" s="283"/>
      <c r="C39" s="283"/>
      <c r="D39" s="21" t="s">
        <v>314</v>
      </c>
      <c r="E39" s="22" t="s">
        <v>313</v>
      </c>
      <c r="F39" s="82"/>
      <c r="G39" s="373">
        <v>885</v>
      </c>
      <c r="H39" s="374"/>
      <c r="I39" s="374"/>
      <c r="J39" s="374"/>
      <c r="K39" s="374"/>
      <c r="L39" s="374"/>
      <c r="M39" s="375">
        <v>537</v>
      </c>
      <c r="N39" s="375"/>
      <c r="O39" s="375"/>
      <c r="P39" s="375">
        <v>210</v>
      </c>
      <c r="Q39" s="375"/>
      <c r="R39" s="375"/>
      <c r="S39" s="375">
        <v>4</v>
      </c>
      <c r="T39" s="375"/>
      <c r="U39" s="375"/>
      <c r="V39" s="375">
        <v>111</v>
      </c>
      <c r="W39" s="375"/>
      <c r="X39" s="375"/>
      <c r="Y39" s="375">
        <v>23</v>
      </c>
      <c r="Z39" s="375"/>
      <c r="AA39" s="375"/>
      <c r="AB39" s="354" t="s">
        <v>197</v>
      </c>
      <c r="AC39" s="354"/>
      <c r="AD39" s="354"/>
      <c r="AE39" s="81"/>
    </row>
    <row r="40" spans="1:35" ht="21.95" customHeight="1" x14ac:dyDescent="0.15">
      <c r="A40" s="50"/>
      <c r="B40" s="315"/>
      <c r="C40" s="363"/>
      <c r="D40" s="363"/>
      <c r="E40" s="363"/>
      <c r="F40" s="363"/>
      <c r="G40" s="363"/>
      <c r="H40" s="363"/>
      <c r="I40" s="364"/>
      <c r="J40" s="364"/>
      <c r="K40" s="364"/>
      <c r="L40" s="364"/>
      <c r="M40" s="364"/>
      <c r="N40" s="364"/>
      <c r="O40" s="364"/>
      <c r="P40" s="364"/>
      <c r="Q40" s="56"/>
      <c r="R40" s="56"/>
      <c r="S40" s="56"/>
      <c r="T40" s="379" t="s">
        <v>322</v>
      </c>
      <c r="U40" s="379"/>
      <c r="V40" s="379"/>
      <c r="W40" s="379"/>
      <c r="X40" s="379"/>
      <c r="Y40" s="379"/>
      <c r="Z40" s="379"/>
      <c r="AA40" s="379"/>
      <c r="AB40" s="379"/>
      <c r="AC40" s="379"/>
      <c r="AD40" s="379"/>
    </row>
    <row r="41" spans="1:35" ht="19.5" customHeight="1" x14ac:dyDescent="0.15"/>
    <row r="42" spans="1:35" ht="10.5" customHeight="1" x14ac:dyDescent="0.15"/>
    <row r="43" spans="1:35" ht="24.95" customHeight="1" x14ac:dyDescent="0.15">
      <c r="A43" s="378" t="s">
        <v>219</v>
      </c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8"/>
      <c r="O43" s="378"/>
      <c r="P43" s="378"/>
      <c r="Q43" s="378"/>
      <c r="R43" s="378"/>
      <c r="S43" s="378"/>
      <c r="T43" s="378"/>
      <c r="U43" s="378"/>
      <c r="V43" s="378"/>
      <c r="W43" s="378"/>
      <c r="X43" s="378"/>
      <c r="Y43" s="378"/>
      <c r="Z43" s="378"/>
      <c r="AA43" s="378"/>
      <c r="AB43" s="378"/>
      <c r="AC43" s="378"/>
      <c r="AD43" s="378"/>
    </row>
    <row r="44" spans="1:35" ht="21.95" customHeight="1" thickBot="1" x14ac:dyDescent="0.2"/>
    <row r="45" spans="1:35" ht="21.95" customHeight="1" x14ac:dyDescent="0.15">
      <c r="A45" s="221" t="s">
        <v>17</v>
      </c>
      <c r="B45" s="265"/>
      <c r="C45" s="265"/>
      <c r="D45" s="265"/>
      <c r="E45" s="265"/>
      <c r="F45" s="265"/>
      <c r="G45" s="264" t="s">
        <v>13</v>
      </c>
      <c r="H45" s="265"/>
      <c r="I45" s="265"/>
      <c r="J45" s="265"/>
      <c r="K45" s="265"/>
      <c r="L45" s="265"/>
      <c r="M45" s="264" t="s">
        <v>14</v>
      </c>
      <c r="N45" s="265"/>
      <c r="O45" s="265"/>
      <c r="P45" s="265"/>
      <c r="Q45" s="265"/>
      <c r="R45" s="265"/>
      <c r="S45" s="264" t="s">
        <v>15</v>
      </c>
      <c r="T45" s="265"/>
      <c r="U45" s="265"/>
      <c r="V45" s="265"/>
      <c r="W45" s="265"/>
      <c r="X45" s="265"/>
      <c r="Y45" s="264" t="s">
        <v>16</v>
      </c>
      <c r="Z45" s="265"/>
      <c r="AA45" s="265"/>
      <c r="AB45" s="265"/>
      <c r="AC45" s="265"/>
      <c r="AD45" s="380"/>
    </row>
    <row r="46" spans="1:35" ht="21.95" customHeight="1" x14ac:dyDescent="0.15">
      <c r="A46" s="263"/>
      <c r="B46" s="266"/>
      <c r="C46" s="266"/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381"/>
    </row>
    <row r="47" spans="1:35" s="56" customFormat="1" ht="21.95" customHeight="1" x14ac:dyDescent="0.15">
      <c r="A47" s="283" t="s">
        <v>12</v>
      </c>
      <c r="B47" s="283"/>
      <c r="C47" s="18" t="s">
        <v>292</v>
      </c>
      <c r="D47" s="19" t="s">
        <v>239</v>
      </c>
      <c r="E47" s="376" t="s">
        <v>107</v>
      </c>
      <c r="F47" s="377"/>
      <c r="G47" s="355">
        <v>142</v>
      </c>
      <c r="H47" s="355"/>
      <c r="I47" s="355"/>
      <c r="J47" s="355"/>
      <c r="K47" s="355"/>
      <c r="L47" s="355"/>
      <c r="M47" s="355">
        <v>1</v>
      </c>
      <c r="N47" s="355"/>
      <c r="O47" s="355"/>
      <c r="P47" s="355"/>
      <c r="Q47" s="355"/>
      <c r="R47" s="355"/>
      <c r="S47" s="355">
        <v>6</v>
      </c>
      <c r="T47" s="355"/>
      <c r="U47" s="355"/>
      <c r="V47" s="355"/>
      <c r="W47" s="355"/>
      <c r="X47" s="355"/>
      <c r="Y47" s="355">
        <v>135</v>
      </c>
      <c r="Z47" s="355"/>
      <c r="AA47" s="355"/>
      <c r="AB47" s="355"/>
      <c r="AC47" s="355"/>
      <c r="AD47" s="355"/>
    </row>
    <row r="48" spans="1:35" ht="21.95" customHeight="1" x14ac:dyDescent="0.15">
      <c r="A48" s="64"/>
      <c r="B48" s="64"/>
      <c r="C48" s="18" t="s">
        <v>238</v>
      </c>
      <c r="D48" s="19" t="s">
        <v>290</v>
      </c>
      <c r="E48" s="64"/>
      <c r="F48" s="28"/>
      <c r="G48" s="355">
        <v>143</v>
      </c>
      <c r="H48" s="355"/>
      <c r="I48" s="355"/>
      <c r="J48" s="355"/>
      <c r="K48" s="355"/>
      <c r="L48" s="355"/>
      <c r="M48" s="355">
        <v>1</v>
      </c>
      <c r="N48" s="355"/>
      <c r="O48" s="355"/>
      <c r="P48" s="355"/>
      <c r="Q48" s="355"/>
      <c r="R48" s="355"/>
      <c r="S48" s="355">
        <v>6</v>
      </c>
      <c r="T48" s="355"/>
      <c r="U48" s="355"/>
      <c r="V48" s="355"/>
      <c r="W48" s="355"/>
      <c r="X48" s="355"/>
      <c r="Y48" s="355">
        <v>136</v>
      </c>
      <c r="Z48" s="355"/>
      <c r="AA48" s="355"/>
      <c r="AB48" s="355"/>
      <c r="AC48" s="355"/>
      <c r="AD48" s="355"/>
    </row>
    <row r="49" spans="1:36" ht="21.95" customHeight="1" x14ac:dyDescent="0.15">
      <c r="A49" s="64"/>
      <c r="B49" s="64"/>
      <c r="C49" s="18" t="s">
        <v>291</v>
      </c>
      <c r="D49" s="19" t="s">
        <v>235</v>
      </c>
      <c r="E49" s="64"/>
      <c r="F49" s="28"/>
      <c r="G49" s="356">
        <v>143</v>
      </c>
      <c r="H49" s="357"/>
      <c r="I49" s="357"/>
      <c r="J49" s="357"/>
      <c r="K49" s="357"/>
      <c r="L49" s="358"/>
      <c r="M49" s="360">
        <v>1</v>
      </c>
      <c r="N49" s="357"/>
      <c r="O49" s="357"/>
      <c r="P49" s="357"/>
      <c r="Q49" s="357"/>
      <c r="R49" s="358"/>
      <c r="S49" s="360">
        <v>6</v>
      </c>
      <c r="T49" s="357"/>
      <c r="U49" s="357"/>
      <c r="V49" s="357"/>
      <c r="W49" s="357"/>
      <c r="X49" s="358"/>
      <c r="Y49" s="360">
        <v>136</v>
      </c>
      <c r="Z49" s="357"/>
      <c r="AA49" s="357"/>
      <c r="AB49" s="357"/>
      <c r="AC49" s="357"/>
      <c r="AD49" s="358"/>
    </row>
    <row r="50" spans="1:36" ht="21.95" customHeight="1" thickBot="1" x14ac:dyDescent="0.2">
      <c r="A50" s="20"/>
      <c r="B50" s="20"/>
      <c r="C50" s="21" t="s">
        <v>293</v>
      </c>
      <c r="D50" s="22" t="s">
        <v>289</v>
      </c>
      <c r="E50" s="83"/>
      <c r="F50" s="83"/>
      <c r="G50" s="359">
        <v>142</v>
      </c>
      <c r="H50" s="354"/>
      <c r="I50" s="354"/>
      <c r="J50" s="354"/>
      <c r="K50" s="354"/>
      <c r="L50" s="354"/>
      <c r="M50" s="354">
        <v>1</v>
      </c>
      <c r="N50" s="354"/>
      <c r="O50" s="354"/>
      <c r="P50" s="354"/>
      <c r="Q50" s="354"/>
      <c r="R50" s="354"/>
      <c r="S50" s="354">
        <v>6</v>
      </c>
      <c r="T50" s="354"/>
      <c r="U50" s="354"/>
      <c r="V50" s="354"/>
      <c r="W50" s="354"/>
      <c r="X50" s="354"/>
      <c r="Y50" s="354">
        <v>135</v>
      </c>
      <c r="Z50" s="354"/>
      <c r="AA50" s="354"/>
      <c r="AB50" s="354"/>
      <c r="AC50" s="354"/>
      <c r="AD50" s="354"/>
      <c r="AE50" s="52"/>
      <c r="AF50" s="52"/>
      <c r="AG50" s="52"/>
      <c r="AH50" s="52"/>
      <c r="AI50" s="52"/>
      <c r="AJ50" s="52"/>
    </row>
    <row r="51" spans="1:36" ht="21.95" customHeight="1" x14ac:dyDescent="0.15">
      <c r="A51" s="315" t="s">
        <v>220</v>
      </c>
      <c r="B51" s="315"/>
      <c r="C51" s="315"/>
      <c r="D51" s="315"/>
      <c r="E51" s="315"/>
      <c r="F51" s="315"/>
      <c r="G51" s="362"/>
      <c r="H51" s="362"/>
      <c r="I51" s="362"/>
      <c r="J51" s="362"/>
      <c r="K51" s="362"/>
      <c r="L51" s="362"/>
      <c r="M51" s="362"/>
      <c r="N51" s="362"/>
      <c r="O51" s="362"/>
      <c r="P51" s="362"/>
      <c r="Q51" s="362"/>
      <c r="R51" s="56"/>
      <c r="S51" s="56"/>
      <c r="T51" s="56"/>
      <c r="U51" s="56"/>
      <c r="V51" s="56"/>
      <c r="W51" s="56"/>
      <c r="X51" s="56"/>
      <c r="Y51" s="214" t="s">
        <v>221</v>
      </c>
      <c r="Z51" s="247"/>
      <c r="AA51" s="247"/>
      <c r="AB51" s="247"/>
      <c r="AC51" s="247"/>
      <c r="AD51" s="247"/>
    </row>
  </sheetData>
  <mergeCells count="174">
    <mergeCell ref="A1:AD1"/>
    <mergeCell ref="Z3:AD3"/>
    <mergeCell ref="A4:F5"/>
    <mergeCell ref="G4:J5"/>
    <mergeCell ref="K4:N4"/>
    <mergeCell ref="AA11:AD11"/>
    <mergeCell ref="E6:F6"/>
    <mergeCell ref="AA4:AD5"/>
    <mergeCell ref="K5:N5"/>
    <mergeCell ref="AA6:AD6"/>
    <mergeCell ref="A3:F3"/>
    <mergeCell ref="A6:B6"/>
    <mergeCell ref="O11:R11"/>
    <mergeCell ref="O7:R7"/>
    <mergeCell ref="O9:R9"/>
    <mergeCell ref="O6:R6"/>
    <mergeCell ref="G10:J10"/>
    <mergeCell ref="O10:R10"/>
    <mergeCell ref="K11:N11"/>
    <mergeCell ref="O8:R8"/>
    <mergeCell ref="K9:N9"/>
    <mergeCell ref="G6:J6"/>
    <mergeCell ref="G7:J7"/>
    <mergeCell ref="G8:J8"/>
    <mergeCell ref="O5:R5"/>
    <mergeCell ref="O4:R4"/>
    <mergeCell ref="S4:V5"/>
    <mergeCell ref="W4:Z5"/>
    <mergeCell ref="G9:J9"/>
    <mergeCell ref="K6:N6"/>
    <mergeCell ref="K7:N7"/>
    <mergeCell ref="K8:N8"/>
    <mergeCell ref="S6:V6"/>
    <mergeCell ref="S7:V7"/>
    <mergeCell ref="S8:V8"/>
    <mergeCell ref="S9:V9"/>
    <mergeCell ref="W6:Z6"/>
    <mergeCell ref="W7:Z7"/>
    <mergeCell ref="W8:Z8"/>
    <mergeCell ref="W9:Z9"/>
    <mergeCell ref="G21:N21"/>
    <mergeCell ref="T13:AD13"/>
    <mergeCell ref="W11:Z11"/>
    <mergeCell ref="V36:X36"/>
    <mergeCell ref="Y36:AA36"/>
    <mergeCell ref="S11:V11"/>
    <mergeCell ref="Z14:AD14"/>
    <mergeCell ref="Z17:AD17"/>
    <mergeCell ref="O21:V21"/>
    <mergeCell ref="O22:V22"/>
    <mergeCell ref="O23:V23"/>
    <mergeCell ref="O25:V25"/>
    <mergeCell ref="W18:AD19"/>
    <mergeCell ref="O18:V19"/>
    <mergeCell ref="W20:AD20"/>
    <mergeCell ref="S36:U36"/>
    <mergeCell ref="W21:AD21"/>
    <mergeCell ref="W22:AD22"/>
    <mergeCell ref="W23:AD23"/>
    <mergeCell ref="W27:AD27"/>
    <mergeCell ref="W28:AD28"/>
    <mergeCell ref="G22:N22"/>
    <mergeCell ref="G23:N23"/>
    <mergeCell ref="W25:AD25"/>
    <mergeCell ref="AA10:AD10"/>
    <mergeCell ref="S10:V10"/>
    <mergeCell ref="W10:Z10"/>
    <mergeCell ref="AA9:AD9"/>
    <mergeCell ref="K10:N10"/>
    <mergeCell ref="AA7:AD7"/>
    <mergeCell ref="AA8:AD8"/>
    <mergeCell ref="A20:C20"/>
    <mergeCell ref="W12:Z12"/>
    <mergeCell ref="A16:AD16"/>
    <mergeCell ref="A18:F19"/>
    <mergeCell ref="G18:N19"/>
    <mergeCell ref="G20:N20"/>
    <mergeCell ref="O20:V20"/>
    <mergeCell ref="A11:F11"/>
    <mergeCell ref="G11:J11"/>
    <mergeCell ref="B14:P14"/>
    <mergeCell ref="A12:F12"/>
    <mergeCell ref="AA12:AD12"/>
    <mergeCell ref="G12:J12"/>
    <mergeCell ref="B13:P13"/>
    <mergeCell ref="O12:R12"/>
    <mergeCell ref="S12:V12"/>
    <mergeCell ref="K12:N12"/>
    <mergeCell ref="AH35:AI35"/>
    <mergeCell ref="AF35:AG35"/>
    <mergeCell ref="AB34:AD35"/>
    <mergeCell ref="P35:R35"/>
    <mergeCell ref="AA33:AD33"/>
    <mergeCell ref="Y39:AA39"/>
    <mergeCell ref="AB37:AD37"/>
    <mergeCell ref="V37:X37"/>
    <mergeCell ref="A32:AD32"/>
    <mergeCell ref="G25:N25"/>
    <mergeCell ref="G26:N26"/>
    <mergeCell ref="G27:N27"/>
    <mergeCell ref="G28:N28"/>
    <mergeCell ref="O26:V26"/>
    <mergeCell ref="O27:V27"/>
    <mergeCell ref="O28:V28"/>
    <mergeCell ref="T29:AD29"/>
    <mergeCell ref="AB39:AD39"/>
    <mergeCell ref="Y38:AA38"/>
    <mergeCell ref="AB38:AD38"/>
    <mergeCell ref="W26:AD26"/>
    <mergeCell ref="B30:P30"/>
    <mergeCell ref="Y30:AD30"/>
    <mergeCell ref="A27:F27"/>
    <mergeCell ref="A28:F28"/>
    <mergeCell ref="A25:F25"/>
    <mergeCell ref="A26:F26"/>
    <mergeCell ref="Y47:AD47"/>
    <mergeCell ref="E47:F47"/>
    <mergeCell ref="A43:AD43"/>
    <mergeCell ref="M35:O35"/>
    <mergeCell ref="B36:C36"/>
    <mergeCell ref="M34:O34"/>
    <mergeCell ref="P34:R34"/>
    <mergeCell ref="B37:C37"/>
    <mergeCell ref="AB36:AD36"/>
    <mergeCell ref="P36:R36"/>
    <mergeCell ref="A45:F46"/>
    <mergeCell ref="B39:C39"/>
    <mergeCell ref="M39:O39"/>
    <mergeCell ref="V39:X39"/>
    <mergeCell ref="S38:U38"/>
    <mergeCell ref="V38:X38"/>
    <mergeCell ref="T40:AD40"/>
    <mergeCell ref="S37:U37"/>
    <mergeCell ref="Y45:AD46"/>
    <mergeCell ref="P39:R39"/>
    <mergeCell ref="G47:L47"/>
    <mergeCell ref="M47:R47"/>
    <mergeCell ref="G45:L46"/>
    <mergeCell ref="M45:R46"/>
    <mergeCell ref="S45:X46"/>
    <mergeCell ref="P37:R37"/>
    <mergeCell ref="S47:X47"/>
    <mergeCell ref="A47:B47"/>
    <mergeCell ref="A51:Q51"/>
    <mergeCell ref="B40:P40"/>
    <mergeCell ref="Y34:AA35"/>
    <mergeCell ref="S34:U35"/>
    <mergeCell ref="V34:X35"/>
    <mergeCell ref="G38:L38"/>
    <mergeCell ref="G39:L39"/>
    <mergeCell ref="A34:F35"/>
    <mergeCell ref="G34:L35"/>
    <mergeCell ref="Y37:AA37"/>
    <mergeCell ref="S39:U39"/>
    <mergeCell ref="G37:L37"/>
    <mergeCell ref="B38:C38"/>
    <mergeCell ref="M38:O38"/>
    <mergeCell ref="P38:R38"/>
    <mergeCell ref="M37:O37"/>
    <mergeCell ref="M36:O36"/>
    <mergeCell ref="G36:L36"/>
    <mergeCell ref="Y51:AD51"/>
    <mergeCell ref="S50:X50"/>
    <mergeCell ref="Y50:AD50"/>
    <mergeCell ref="S48:X48"/>
    <mergeCell ref="Y48:AD48"/>
    <mergeCell ref="G49:L49"/>
    <mergeCell ref="G50:L50"/>
    <mergeCell ref="M50:R50"/>
    <mergeCell ref="M49:R49"/>
    <mergeCell ref="S49:X49"/>
    <mergeCell ref="Y49:AD49"/>
    <mergeCell ref="G48:L48"/>
    <mergeCell ref="M48:R48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3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J47"/>
  <sheetViews>
    <sheetView showGridLines="0" tabSelected="1" view="pageBreakPreview" topLeftCell="A13" zoomScale="60" zoomScaleNormal="70" workbookViewId="0">
      <selection activeCell="AU32" sqref="AU32"/>
    </sheetView>
  </sheetViews>
  <sheetFormatPr defaultColWidth="3.625" defaultRowHeight="21.95" customHeight="1" x14ac:dyDescent="0.15"/>
  <cols>
    <col min="1" max="1" width="5.125" style="1" customWidth="1"/>
    <col min="2" max="2" width="3.625" style="1"/>
    <col min="3" max="3" width="4" style="1" bestFit="1" customWidth="1"/>
    <col min="4" max="30" width="3.625" style="1"/>
    <col min="31" max="31" width="2.75" style="1" customWidth="1"/>
    <col min="32" max="32" width="3.625" style="1"/>
    <col min="33" max="34" width="9.625" style="1" customWidth="1"/>
    <col min="35" max="16384" width="3.625" style="1"/>
  </cols>
  <sheetData>
    <row r="1" spans="1:36" s="7" customFormat="1" ht="21.95" customHeight="1" x14ac:dyDescent="0.15">
      <c r="A1" s="378" t="s">
        <v>222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378"/>
      <c r="AD1" s="378"/>
      <c r="AE1" s="378"/>
      <c r="AF1" s="1"/>
      <c r="AG1" s="1"/>
      <c r="AH1" s="1"/>
      <c r="AI1" s="1"/>
      <c r="AJ1" s="1"/>
    </row>
    <row r="2" spans="1:36" s="7" customFormat="1" ht="21.95" customHeight="1" x14ac:dyDescent="0.1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8"/>
      <c r="AF2" s="1"/>
      <c r="AG2" s="1"/>
      <c r="AH2" s="1"/>
      <c r="AI2" s="1"/>
      <c r="AJ2" s="1"/>
    </row>
    <row r="3" spans="1:36" ht="21.95" customHeight="1" x14ac:dyDescent="0.15">
      <c r="A3" s="231" t="s">
        <v>37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425"/>
    </row>
    <row r="4" spans="1:36" ht="30" customHeight="1" thickBot="1" x14ac:dyDescent="0.2">
      <c r="A4" s="330" t="s">
        <v>277</v>
      </c>
      <c r="B4" s="206"/>
      <c r="C4" s="206"/>
      <c r="D4" s="206"/>
      <c r="E4" s="206"/>
    </row>
    <row r="5" spans="1:36" ht="21.95" customHeight="1" x14ac:dyDescent="0.15">
      <c r="A5" s="220" t="s">
        <v>17</v>
      </c>
      <c r="B5" s="220"/>
      <c r="C5" s="220"/>
      <c r="D5" s="221"/>
      <c r="E5" s="224" t="s">
        <v>102</v>
      </c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6"/>
      <c r="Q5" s="273" t="s">
        <v>38</v>
      </c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52" t="s">
        <v>39</v>
      </c>
      <c r="AD5" s="220"/>
      <c r="AE5" s="220"/>
    </row>
    <row r="6" spans="1:36" ht="14.1" customHeight="1" x14ac:dyDescent="0.15">
      <c r="A6" s="222"/>
      <c r="B6" s="222"/>
      <c r="C6" s="222"/>
      <c r="D6" s="223"/>
      <c r="E6" s="227" t="s">
        <v>40</v>
      </c>
      <c r="F6" s="228"/>
      <c r="G6" s="229"/>
      <c r="H6" s="227" t="s">
        <v>41</v>
      </c>
      <c r="I6" s="228"/>
      <c r="J6" s="229"/>
      <c r="K6" s="230" t="s">
        <v>42</v>
      </c>
      <c r="L6" s="230"/>
      <c r="M6" s="230"/>
      <c r="N6" s="426" t="s">
        <v>108</v>
      </c>
      <c r="O6" s="427"/>
      <c r="P6" s="428"/>
      <c r="Q6" s="230" t="s">
        <v>42</v>
      </c>
      <c r="R6" s="230"/>
      <c r="S6" s="230"/>
      <c r="T6" s="230" t="s">
        <v>43</v>
      </c>
      <c r="U6" s="230"/>
      <c r="V6" s="230"/>
      <c r="W6" s="230" t="s">
        <v>41</v>
      </c>
      <c r="X6" s="230"/>
      <c r="Y6" s="230"/>
      <c r="Z6" s="230" t="s">
        <v>44</v>
      </c>
      <c r="AA6" s="230"/>
      <c r="AB6" s="230"/>
      <c r="AC6" s="250"/>
      <c r="AD6" s="222"/>
      <c r="AE6" s="222"/>
    </row>
    <row r="7" spans="1:36" ht="6.75" customHeight="1" x14ac:dyDescent="0.15">
      <c r="A7" s="64"/>
      <c r="B7" s="64"/>
      <c r="C7" s="18"/>
      <c r="D7" s="19"/>
      <c r="E7" s="65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</row>
    <row r="8" spans="1:36" s="56" customFormat="1" ht="21.95" customHeight="1" x14ac:dyDescent="0.15">
      <c r="A8" s="283" t="s">
        <v>267</v>
      </c>
      <c r="B8" s="283"/>
      <c r="C8" s="18" t="s">
        <v>240</v>
      </c>
      <c r="D8" s="27" t="s">
        <v>105</v>
      </c>
      <c r="E8" s="213" t="s">
        <v>294</v>
      </c>
      <c r="F8" s="213"/>
      <c r="G8" s="213"/>
      <c r="H8" s="213" t="s">
        <v>294</v>
      </c>
      <c r="I8" s="213"/>
      <c r="J8" s="213"/>
      <c r="K8" s="213" t="s">
        <v>294</v>
      </c>
      <c r="L8" s="213"/>
      <c r="M8" s="213"/>
      <c r="N8" s="213" t="s">
        <v>294</v>
      </c>
      <c r="O8" s="213"/>
      <c r="P8" s="213"/>
      <c r="Q8" s="213">
        <v>7193</v>
      </c>
      <c r="R8" s="213"/>
      <c r="S8" s="213"/>
      <c r="T8" s="213">
        <v>9185</v>
      </c>
      <c r="U8" s="213"/>
      <c r="V8" s="213"/>
      <c r="W8" s="213">
        <v>2699</v>
      </c>
      <c r="X8" s="213"/>
      <c r="Y8" s="213"/>
      <c r="Z8" s="213">
        <v>7903</v>
      </c>
      <c r="AA8" s="213"/>
      <c r="AB8" s="213"/>
      <c r="AC8" s="213">
        <v>10780</v>
      </c>
      <c r="AD8" s="213"/>
      <c r="AE8" s="213"/>
    </row>
    <row r="9" spans="1:36" ht="21.95" customHeight="1" x14ac:dyDescent="0.15">
      <c r="A9" s="20"/>
      <c r="B9" s="20"/>
      <c r="C9" s="18"/>
      <c r="D9" s="27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</row>
    <row r="10" spans="1:36" s="56" customFormat="1" ht="21.75" customHeight="1" x14ac:dyDescent="0.15">
      <c r="A10" s="64"/>
      <c r="B10" s="64"/>
      <c r="C10" s="18" t="s">
        <v>295</v>
      </c>
      <c r="D10" s="27"/>
      <c r="E10" s="213">
        <v>22235</v>
      </c>
      <c r="F10" s="213"/>
      <c r="G10" s="213"/>
      <c r="H10" s="213">
        <v>13407</v>
      </c>
      <c r="I10" s="213"/>
      <c r="J10" s="213"/>
      <c r="K10" s="213">
        <v>17207</v>
      </c>
      <c r="L10" s="213"/>
      <c r="M10" s="213"/>
      <c r="N10" s="213">
        <v>10730</v>
      </c>
      <c r="O10" s="213"/>
      <c r="P10" s="213"/>
      <c r="Q10" s="213">
        <v>6520</v>
      </c>
      <c r="R10" s="213"/>
      <c r="S10" s="213"/>
      <c r="T10" s="213">
        <v>9171</v>
      </c>
      <c r="U10" s="213"/>
      <c r="V10" s="213"/>
      <c r="W10" s="213">
        <v>3891</v>
      </c>
      <c r="X10" s="213"/>
      <c r="Y10" s="213"/>
      <c r="Z10" s="213">
        <v>5640</v>
      </c>
      <c r="AA10" s="213"/>
      <c r="AB10" s="213"/>
      <c r="AC10" s="213">
        <v>7309</v>
      </c>
      <c r="AD10" s="213"/>
      <c r="AE10" s="213"/>
      <c r="AF10" s="7"/>
      <c r="AG10" s="7"/>
      <c r="AH10" s="7"/>
      <c r="AI10" s="7"/>
      <c r="AJ10" s="7"/>
    </row>
    <row r="11" spans="1:36" s="56" customFormat="1" ht="21.75" customHeight="1" x14ac:dyDescent="0.15">
      <c r="A11" s="64"/>
      <c r="B11" s="64"/>
      <c r="C11" s="18"/>
      <c r="D11" s="2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7"/>
      <c r="AG11" s="7"/>
      <c r="AH11" s="7"/>
      <c r="AI11" s="7"/>
      <c r="AJ11" s="7"/>
    </row>
    <row r="12" spans="1:36" s="56" customFormat="1" ht="21.95" customHeight="1" x14ac:dyDescent="0.15">
      <c r="A12" s="64"/>
      <c r="B12" s="64"/>
      <c r="C12" s="18" t="s">
        <v>296</v>
      </c>
      <c r="D12" s="19"/>
      <c r="E12" s="323">
        <v>26697</v>
      </c>
      <c r="F12" s="213"/>
      <c r="G12" s="213"/>
      <c r="H12" s="213">
        <v>20212</v>
      </c>
      <c r="I12" s="213"/>
      <c r="J12" s="213"/>
      <c r="K12" s="213">
        <v>21520</v>
      </c>
      <c r="L12" s="213"/>
      <c r="M12" s="213"/>
      <c r="N12" s="213">
        <v>10482</v>
      </c>
      <c r="O12" s="213"/>
      <c r="P12" s="213"/>
      <c r="Q12" s="213">
        <v>6310</v>
      </c>
      <c r="R12" s="213"/>
      <c r="S12" s="213"/>
      <c r="T12" s="213">
        <v>9798</v>
      </c>
      <c r="U12" s="213"/>
      <c r="V12" s="213"/>
      <c r="W12" s="213">
        <v>3564</v>
      </c>
      <c r="X12" s="213"/>
      <c r="Y12" s="213"/>
      <c r="Z12" s="213">
        <v>5246</v>
      </c>
      <c r="AA12" s="213"/>
      <c r="AB12" s="213"/>
      <c r="AC12" s="213">
        <v>4985</v>
      </c>
      <c r="AD12" s="213"/>
      <c r="AE12" s="213"/>
    </row>
    <row r="13" spans="1:36" s="56" customFormat="1" ht="21.95" customHeight="1" x14ac:dyDescent="0.15">
      <c r="A13" s="64"/>
      <c r="B13" s="64"/>
      <c r="C13" s="21"/>
      <c r="D13" s="22"/>
      <c r="E13" s="63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</row>
    <row r="14" spans="1:36" s="56" customFormat="1" ht="21.95" customHeight="1" x14ac:dyDescent="0.15">
      <c r="A14" s="20"/>
      <c r="B14" s="20"/>
      <c r="C14" s="21" t="s">
        <v>297</v>
      </c>
      <c r="D14" s="22"/>
      <c r="E14" s="327">
        <v>26543</v>
      </c>
      <c r="F14" s="212"/>
      <c r="G14" s="212"/>
      <c r="H14" s="212">
        <v>19209</v>
      </c>
      <c r="I14" s="212"/>
      <c r="J14" s="212"/>
      <c r="K14" s="212">
        <v>20616</v>
      </c>
      <c r="L14" s="212"/>
      <c r="M14" s="212"/>
      <c r="N14" s="212">
        <v>11170</v>
      </c>
      <c r="O14" s="212"/>
      <c r="P14" s="212"/>
      <c r="Q14" s="212">
        <v>5481</v>
      </c>
      <c r="R14" s="212"/>
      <c r="S14" s="212"/>
      <c r="T14" s="212">
        <v>11027</v>
      </c>
      <c r="U14" s="212"/>
      <c r="V14" s="212"/>
      <c r="W14" s="212">
        <v>3174</v>
      </c>
      <c r="X14" s="212"/>
      <c r="Y14" s="212"/>
      <c r="Z14" s="212">
        <v>6591</v>
      </c>
      <c r="AA14" s="212"/>
      <c r="AB14" s="212"/>
      <c r="AC14" s="212">
        <v>11596</v>
      </c>
      <c r="AD14" s="212"/>
      <c r="AE14" s="212"/>
      <c r="AF14" s="52"/>
      <c r="AG14" s="7"/>
      <c r="AH14" s="7"/>
      <c r="AI14" s="7"/>
      <c r="AJ14" s="7"/>
    </row>
    <row r="15" spans="1:36" s="56" customFormat="1" ht="10.5" customHeight="1" thickBot="1" x14ac:dyDescent="0.2">
      <c r="A15" s="20"/>
      <c r="B15" s="20"/>
      <c r="C15" s="21"/>
      <c r="D15" s="84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52"/>
      <c r="AG15" s="7"/>
      <c r="AH15" s="7"/>
      <c r="AI15" s="7"/>
      <c r="AJ15" s="7"/>
    </row>
    <row r="16" spans="1:36" ht="21.95" customHeight="1" x14ac:dyDescent="0.15">
      <c r="A16" s="315"/>
      <c r="B16" s="315"/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50"/>
      <c r="W16" s="50"/>
      <c r="X16" s="50"/>
      <c r="Y16" s="50"/>
      <c r="Z16" s="310" t="s">
        <v>221</v>
      </c>
      <c r="AA16" s="404"/>
      <c r="AB16" s="404"/>
      <c r="AC16" s="404"/>
      <c r="AD16" s="404"/>
      <c r="AE16" s="404"/>
    </row>
    <row r="17" spans="1:36" s="7" customFormat="1" ht="21.95" customHeight="1" x14ac:dyDescent="0.15">
      <c r="A17" s="1"/>
      <c r="B17" s="1"/>
      <c r="C17" s="1"/>
      <c r="D17" s="56"/>
      <c r="E17" s="1"/>
      <c r="F17" s="1"/>
      <c r="G17" s="1"/>
      <c r="H17" s="5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21.95" customHeight="1" x14ac:dyDescent="0.15">
      <c r="A18" s="231" t="s">
        <v>45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425"/>
    </row>
    <row r="19" spans="1:36" ht="30" customHeight="1" thickBot="1" x14ac:dyDescent="0.2">
      <c r="AE19" s="9"/>
    </row>
    <row r="20" spans="1:36" ht="24.95" customHeight="1" x14ac:dyDescent="0.15">
      <c r="A20" s="220" t="s">
        <v>17</v>
      </c>
      <c r="B20" s="220"/>
      <c r="C20" s="220"/>
      <c r="D20" s="221"/>
      <c r="E20" s="224" t="s">
        <v>13</v>
      </c>
      <c r="F20" s="225"/>
      <c r="G20" s="225"/>
      <c r="H20" s="225"/>
      <c r="I20" s="225"/>
      <c r="J20" s="226"/>
      <c r="K20" s="273" t="s">
        <v>46</v>
      </c>
      <c r="L20" s="273"/>
      <c r="M20" s="273"/>
      <c r="N20" s="273"/>
      <c r="O20" s="273"/>
      <c r="P20" s="273" t="s">
        <v>47</v>
      </c>
      <c r="Q20" s="273"/>
      <c r="R20" s="273"/>
      <c r="S20" s="273"/>
      <c r="T20" s="273"/>
      <c r="U20" s="273" t="s">
        <v>48</v>
      </c>
      <c r="V20" s="273"/>
      <c r="W20" s="273"/>
      <c r="X20" s="273"/>
      <c r="Y20" s="273"/>
      <c r="Z20" s="224" t="s">
        <v>49</v>
      </c>
      <c r="AA20" s="225"/>
      <c r="AB20" s="225"/>
      <c r="AC20" s="225"/>
      <c r="AD20" s="225"/>
      <c r="AE20" s="225"/>
    </row>
    <row r="21" spans="1:36" ht="20.25" customHeight="1" x14ac:dyDescent="0.15">
      <c r="A21" s="222"/>
      <c r="B21" s="222"/>
      <c r="C21" s="222"/>
      <c r="D21" s="223"/>
      <c r="E21" s="227" t="s">
        <v>50</v>
      </c>
      <c r="F21" s="228"/>
      <c r="G21" s="229"/>
      <c r="H21" s="230" t="s">
        <v>51</v>
      </c>
      <c r="I21" s="230"/>
      <c r="J21" s="230"/>
      <c r="K21" s="230" t="s">
        <v>50</v>
      </c>
      <c r="L21" s="230"/>
      <c r="M21" s="230" t="s">
        <v>51</v>
      </c>
      <c r="N21" s="230"/>
      <c r="O21" s="230"/>
      <c r="P21" s="230" t="s">
        <v>50</v>
      </c>
      <c r="Q21" s="230"/>
      <c r="R21" s="230" t="s">
        <v>51</v>
      </c>
      <c r="S21" s="230"/>
      <c r="T21" s="230"/>
      <c r="U21" s="230" t="s">
        <v>50</v>
      </c>
      <c r="V21" s="230"/>
      <c r="W21" s="230" t="s">
        <v>51</v>
      </c>
      <c r="X21" s="230"/>
      <c r="Y21" s="230"/>
      <c r="Z21" s="230" t="s">
        <v>50</v>
      </c>
      <c r="AA21" s="230"/>
      <c r="AB21" s="227" t="s">
        <v>51</v>
      </c>
      <c r="AC21" s="228"/>
      <c r="AD21" s="228"/>
      <c r="AE21" s="228"/>
    </row>
    <row r="22" spans="1:36" ht="7.5" customHeight="1" x14ac:dyDescent="0.15">
      <c r="A22" s="64"/>
      <c r="B22" s="64"/>
      <c r="C22" s="18"/>
      <c r="D22" s="27"/>
      <c r="E22" s="64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</row>
    <row r="23" spans="1:36" s="56" customFormat="1" ht="21.95" customHeight="1" x14ac:dyDescent="0.15">
      <c r="A23" s="283" t="s">
        <v>273</v>
      </c>
      <c r="B23" s="283"/>
      <c r="C23" s="19" t="s">
        <v>272</v>
      </c>
      <c r="D23" s="27" t="s">
        <v>105</v>
      </c>
      <c r="E23" s="64"/>
      <c r="F23" s="420">
        <f>SUM(K23,P23,U23,Z23)</f>
        <v>196</v>
      </c>
      <c r="G23" s="420"/>
      <c r="H23" s="213">
        <f>SUM(M23,R23,W23,AB23)</f>
        <v>10266</v>
      </c>
      <c r="I23" s="213"/>
      <c r="J23" s="213"/>
      <c r="K23" s="355">
        <v>61</v>
      </c>
      <c r="L23" s="355"/>
      <c r="M23" s="355">
        <v>3691</v>
      </c>
      <c r="N23" s="355"/>
      <c r="O23" s="355"/>
      <c r="P23" s="355">
        <v>40</v>
      </c>
      <c r="Q23" s="355"/>
      <c r="R23" s="355">
        <v>2121</v>
      </c>
      <c r="S23" s="355"/>
      <c r="T23" s="355"/>
      <c r="U23" s="355">
        <v>50</v>
      </c>
      <c r="V23" s="355"/>
      <c r="W23" s="355">
        <v>2265</v>
      </c>
      <c r="X23" s="355"/>
      <c r="Y23" s="355"/>
      <c r="Z23" s="355">
        <v>45</v>
      </c>
      <c r="AA23" s="355"/>
      <c r="AB23" s="213">
        <v>2189</v>
      </c>
      <c r="AC23" s="213"/>
      <c r="AD23" s="213"/>
      <c r="AE23" s="7"/>
    </row>
    <row r="24" spans="1:36" ht="21.95" customHeight="1" x14ac:dyDescent="0.15">
      <c r="A24" s="20"/>
      <c r="B24" s="21"/>
      <c r="C24" s="18"/>
      <c r="D24" s="27"/>
      <c r="E24" s="64"/>
      <c r="F24" s="61"/>
      <c r="G24" s="61"/>
      <c r="H24" s="46"/>
      <c r="I24" s="46"/>
      <c r="J24" s="46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46"/>
      <c r="AC24" s="46"/>
      <c r="AD24" s="46"/>
      <c r="AE24" s="7"/>
    </row>
    <row r="25" spans="1:36" ht="21.95" customHeight="1" x14ac:dyDescent="0.15">
      <c r="A25" s="64"/>
      <c r="B25" s="18"/>
      <c r="C25" s="19" t="s">
        <v>298</v>
      </c>
      <c r="D25" s="27"/>
      <c r="E25" s="64"/>
      <c r="F25" s="420">
        <v>177</v>
      </c>
      <c r="G25" s="420"/>
      <c r="H25" s="421">
        <v>8968</v>
      </c>
      <c r="I25" s="421"/>
      <c r="J25" s="421"/>
      <c r="K25" s="355">
        <v>60</v>
      </c>
      <c r="L25" s="355"/>
      <c r="M25" s="355">
        <v>3682</v>
      </c>
      <c r="N25" s="355"/>
      <c r="O25" s="355"/>
      <c r="P25" s="355">
        <v>35</v>
      </c>
      <c r="Q25" s="355"/>
      <c r="R25" s="355">
        <v>1912</v>
      </c>
      <c r="S25" s="355"/>
      <c r="T25" s="355"/>
      <c r="U25" s="355">
        <v>43</v>
      </c>
      <c r="V25" s="355"/>
      <c r="W25" s="355">
        <v>1667</v>
      </c>
      <c r="X25" s="355"/>
      <c r="Y25" s="355"/>
      <c r="Z25" s="355">
        <v>39</v>
      </c>
      <c r="AA25" s="355"/>
      <c r="AB25" s="213">
        <v>1707</v>
      </c>
      <c r="AC25" s="213"/>
      <c r="AD25" s="213"/>
      <c r="AE25" s="56"/>
      <c r="AF25" s="7"/>
      <c r="AG25" s="7"/>
      <c r="AH25" s="7"/>
      <c r="AI25" s="7"/>
    </row>
    <row r="26" spans="1:36" ht="21.95" customHeight="1" x14ac:dyDescent="0.15">
      <c r="A26" s="64"/>
      <c r="B26" s="18"/>
      <c r="C26" s="19"/>
      <c r="D26" s="27"/>
      <c r="E26" s="64"/>
      <c r="F26" s="61"/>
      <c r="G26" s="61"/>
      <c r="H26" s="62"/>
      <c r="I26" s="62"/>
      <c r="J26" s="62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46"/>
      <c r="AC26" s="46"/>
      <c r="AD26" s="46"/>
      <c r="AE26" s="56"/>
      <c r="AF26" s="7"/>
      <c r="AG26" s="7"/>
      <c r="AH26" s="7"/>
      <c r="AI26" s="7"/>
    </row>
    <row r="27" spans="1:36" s="56" customFormat="1" ht="21.95" customHeight="1" x14ac:dyDescent="0.15">
      <c r="A27" s="64"/>
      <c r="B27" s="18"/>
      <c r="C27" s="19" t="s">
        <v>299</v>
      </c>
      <c r="D27" s="27"/>
      <c r="E27" s="64"/>
      <c r="F27" s="420">
        <v>188</v>
      </c>
      <c r="G27" s="420"/>
      <c r="H27" s="421">
        <v>9806</v>
      </c>
      <c r="I27" s="421"/>
      <c r="J27" s="421"/>
      <c r="K27" s="355">
        <v>59</v>
      </c>
      <c r="L27" s="355"/>
      <c r="M27" s="355">
        <v>3777</v>
      </c>
      <c r="N27" s="355"/>
      <c r="O27" s="355"/>
      <c r="P27" s="355">
        <v>22</v>
      </c>
      <c r="Q27" s="355"/>
      <c r="R27" s="355">
        <v>1582</v>
      </c>
      <c r="S27" s="355"/>
      <c r="T27" s="355"/>
      <c r="U27" s="355">
        <v>55</v>
      </c>
      <c r="V27" s="355"/>
      <c r="W27" s="355">
        <v>2404</v>
      </c>
      <c r="X27" s="355"/>
      <c r="Y27" s="355"/>
      <c r="Z27" s="355">
        <v>52</v>
      </c>
      <c r="AA27" s="355"/>
      <c r="AB27" s="213">
        <v>2043</v>
      </c>
      <c r="AC27" s="213"/>
      <c r="AD27" s="213"/>
    </row>
    <row r="28" spans="1:36" s="56" customFormat="1" ht="21.95" customHeight="1" x14ac:dyDescent="0.15">
      <c r="A28" s="64"/>
      <c r="B28" s="18"/>
      <c r="C28" s="18"/>
      <c r="D28" s="27"/>
      <c r="E28" s="64"/>
      <c r="F28" s="61"/>
      <c r="G28" s="61"/>
      <c r="H28" s="62"/>
      <c r="I28" s="62"/>
      <c r="J28" s="62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46"/>
      <c r="AC28" s="46"/>
      <c r="AD28" s="46"/>
    </row>
    <row r="29" spans="1:36" ht="21.95" customHeight="1" x14ac:dyDescent="0.15">
      <c r="A29" s="20"/>
      <c r="B29" s="21"/>
      <c r="C29" s="22" t="s">
        <v>297</v>
      </c>
      <c r="D29" s="22"/>
      <c r="E29" s="37"/>
      <c r="F29" s="405">
        <v>172</v>
      </c>
      <c r="G29" s="405"/>
      <c r="H29" s="406">
        <v>8347</v>
      </c>
      <c r="I29" s="406"/>
      <c r="J29" s="406"/>
      <c r="K29" s="396">
        <v>65</v>
      </c>
      <c r="L29" s="396"/>
      <c r="M29" s="396">
        <v>3862</v>
      </c>
      <c r="N29" s="396"/>
      <c r="O29" s="396"/>
      <c r="P29" s="396">
        <v>18</v>
      </c>
      <c r="Q29" s="396"/>
      <c r="R29" s="396">
        <v>1384</v>
      </c>
      <c r="S29" s="396"/>
      <c r="T29" s="396"/>
      <c r="U29" s="396">
        <v>43</v>
      </c>
      <c r="V29" s="396"/>
      <c r="W29" s="396">
        <v>1492</v>
      </c>
      <c r="X29" s="396"/>
      <c r="Y29" s="396"/>
      <c r="Z29" s="396">
        <v>46</v>
      </c>
      <c r="AA29" s="396"/>
      <c r="AB29" s="212">
        <v>1609</v>
      </c>
      <c r="AC29" s="212"/>
      <c r="AD29" s="212"/>
      <c r="AE29" s="85"/>
      <c r="AF29" s="7"/>
      <c r="AG29" s="7"/>
      <c r="AH29" s="7"/>
      <c r="AI29" s="7"/>
    </row>
    <row r="30" spans="1:36" ht="9.75" customHeight="1" thickBot="1" x14ac:dyDescent="0.2">
      <c r="A30" s="20"/>
      <c r="B30" s="20"/>
      <c r="C30" s="21"/>
      <c r="D30" s="84"/>
      <c r="E30" s="83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52"/>
      <c r="AF30" s="7"/>
      <c r="AG30" s="7"/>
      <c r="AH30" s="7"/>
      <c r="AI30" s="7"/>
    </row>
    <row r="31" spans="1:36" ht="21.95" customHeight="1" x14ac:dyDescent="0.1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310" t="s">
        <v>221</v>
      </c>
      <c r="X31" s="404"/>
      <c r="Y31" s="404"/>
      <c r="Z31" s="404"/>
      <c r="AA31" s="404"/>
      <c r="AB31" s="404"/>
      <c r="AC31" s="404"/>
      <c r="AD31" s="404"/>
      <c r="AE31" s="404"/>
    </row>
    <row r="32" spans="1:36" ht="21.95" customHeight="1" x14ac:dyDescent="0.15">
      <c r="E32" s="56"/>
    </row>
    <row r="33" spans="1:36" s="7" customFormat="1" ht="21.95" customHeight="1" x14ac:dyDescent="0.15">
      <c r="A33" s="343" t="s">
        <v>223</v>
      </c>
      <c r="B33" s="343"/>
      <c r="C33" s="343"/>
      <c r="D33" s="343"/>
      <c r="E33" s="343"/>
      <c r="F33" s="343"/>
      <c r="G33" s="343"/>
      <c r="H33" s="343"/>
      <c r="I33" s="343"/>
      <c r="J33" s="343"/>
      <c r="K33" s="343"/>
      <c r="L33" s="343"/>
      <c r="M33" s="343"/>
      <c r="N33" s="343"/>
      <c r="O33" s="343"/>
      <c r="P33" s="343"/>
      <c r="Q33" s="343"/>
      <c r="R33" s="343"/>
      <c r="S33" s="343"/>
      <c r="T33" s="343"/>
      <c r="U33" s="343"/>
      <c r="V33" s="343"/>
      <c r="W33" s="343"/>
      <c r="X33" s="343"/>
      <c r="Y33" s="343"/>
      <c r="Z33" s="343"/>
      <c r="AA33" s="343"/>
      <c r="AB33" s="343"/>
      <c r="AC33" s="343"/>
      <c r="AD33" s="343"/>
      <c r="AE33" s="343"/>
      <c r="AF33" s="1"/>
      <c r="AG33" s="1"/>
      <c r="AH33" s="1"/>
      <c r="AI33" s="1"/>
      <c r="AJ33" s="1"/>
    </row>
    <row r="34" spans="1:36" ht="21.95" customHeight="1" thickBot="1" x14ac:dyDescent="0.2"/>
    <row r="35" spans="1:36" ht="30" customHeight="1" x14ac:dyDescent="0.15">
      <c r="A35" s="220" t="s">
        <v>17</v>
      </c>
      <c r="B35" s="220"/>
      <c r="C35" s="220"/>
      <c r="D35" s="221"/>
      <c r="E35" s="252" t="s">
        <v>52</v>
      </c>
      <c r="F35" s="220"/>
      <c r="G35" s="220"/>
      <c r="H35" s="220"/>
      <c r="I35" s="221"/>
      <c r="J35" s="224" t="s">
        <v>53</v>
      </c>
      <c r="K35" s="225"/>
      <c r="L35" s="225"/>
      <c r="M35" s="225"/>
      <c r="N35" s="225"/>
      <c r="O35" s="225"/>
      <c r="P35" s="225"/>
      <c r="Q35" s="225"/>
      <c r="R35" s="226"/>
      <c r="S35" s="224" t="s">
        <v>54</v>
      </c>
      <c r="T35" s="225"/>
      <c r="U35" s="225"/>
      <c r="V35" s="225"/>
      <c r="W35" s="225"/>
      <c r="X35" s="225"/>
      <c r="Y35" s="225"/>
      <c r="Z35" s="225"/>
      <c r="AA35" s="226"/>
      <c r="AB35" s="273" t="s">
        <v>55</v>
      </c>
      <c r="AC35" s="422"/>
      <c r="AD35" s="422"/>
      <c r="AE35" s="423"/>
    </row>
    <row r="36" spans="1:36" ht="21.95" customHeight="1" x14ac:dyDescent="0.15">
      <c r="A36" s="248"/>
      <c r="B36" s="248"/>
      <c r="C36" s="248"/>
      <c r="D36" s="272"/>
      <c r="E36" s="278"/>
      <c r="F36" s="248"/>
      <c r="G36" s="248"/>
      <c r="H36" s="248"/>
      <c r="I36" s="272"/>
      <c r="J36" s="230" t="s">
        <v>56</v>
      </c>
      <c r="K36" s="409"/>
      <c r="L36" s="409"/>
      <c r="M36" s="413" t="s">
        <v>57</v>
      </c>
      <c r="N36" s="414"/>
      <c r="O36" s="415"/>
      <c r="P36" s="276" t="s">
        <v>58</v>
      </c>
      <c r="Q36" s="416"/>
      <c r="R36" s="417"/>
      <c r="S36" s="230" t="s">
        <v>56</v>
      </c>
      <c r="T36" s="409"/>
      <c r="U36" s="409"/>
      <c r="V36" s="230" t="s">
        <v>57</v>
      </c>
      <c r="W36" s="409"/>
      <c r="X36" s="409"/>
      <c r="Y36" s="276" t="s">
        <v>58</v>
      </c>
      <c r="Z36" s="416"/>
      <c r="AA36" s="417"/>
      <c r="AB36" s="409"/>
      <c r="AC36" s="409"/>
      <c r="AD36" s="409"/>
      <c r="AE36" s="424"/>
    </row>
    <row r="37" spans="1:36" ht="21.95" customHeight="1" x14ac:dyDescent="0.15">
      <c r="A37" s="222"/>
      <c r="B37" s="222"/>
      <c r="C37" s="222"/>
      <c r="D37" s="223"/>
      <c r="E37" s="250"/>
      <c r="F37" s="222"/>
      <c r="G37" s="222"/>
      <c r="H37" s="222"/>
      <c r="I37" s="223"/>
      <c r="J37" s="410"/>
      <c r="K37" s="411"/>
      <c r="L37" s="412"/>
      <c r="M37" s="250"/>
      <c r="N37" s="222"/>
      <c r="O37" s="223"/>
      <c r="P37" s="262" t="s">
        <v>59</v>
      </c>
      <c r="Q37" s="418"/>
      <c r="R37" s="419"/>
      <c r="S37" s="409"/>
      <c r="T37" s="409"/>
      <c r="U37" s="409"/>
      <c r="V37" s="409"/>
      <c r="W37" s="409"/>
      <c r="X37" s="409"/>
      <c r="Y37" s="262" t="s">
        <v>59</v>
      </c>
      <c r="Z37" s="418"/>
      <c r="AA37" s="419"/>
      <c r="AB37" s="409"/>
      <c r="AC37" s="409"/>
      <c r="AD37" s="409"/>
      <c r="AE37" s="424"/>
    </row>
    <row r="38" spans="1:36" s="56" customFormat="1" ht="9.75" customHeight="1" x14ac:dyDescent="0.15">
      <c r="A38" s="64"/>
      <c r="B38" s="64"/>
      <c r="C38" s="18"/>
      <c r="D38" s="27"/>
      <c r="E38" s="86"/>
      <c r="F38" s="86"/>
      <c r="G38" s="46"/>
      <c r="H38" s="46"/>
      <c r="I38" s="60"/>
      <c r="J38" s="60"/>
      <c r="K38" s="60"/>
      <c r="L38" s="60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</row>
    <row r="39" spans="1:36" s="56" customFormat="1" ht="21.95" customHeight="1" x14ac:dyDescent="0.15">
      <c r="A39" s="283" t="s">
        <v>274</v>
      </c>
      <c r="B39" s="283"/>
      <c r="C39" s="18" t="s">
        <v>240</v>
      </c>
      <c r="D39" s="27" t="s">
        <v>105</v>
      </c>
      <c r="E39" s="64"/>
      <c r="F39" s="64"/>
      <c r="G39" s="407" t="s">
        <v>276</v>
      </c>
      <c r="H39" s="407"/>
      <c r="I39" s="407"/>
      <c r="J39" s="355">
        <f>SUM(M39:R39)</f>
        <v>75488</v>
      </c>
      <c r="K39" s="355"/>
      <c r="L39" s="355"/>
      <c r="M39" s="355">
        <v>72256</v>
      </c>
      <c r="N39" s="355"/>
      <c r="O39" s="355"/>
      <c r="P39" s="355">
        <v>3232</v>
      </c>
      <c r="Q39" s="355"/>
      <c r="R39" s="355"/>
      <c r="S39" s="355">
        <f>SUM(V39:AA39)</f>
        <v>296050</v>
      </c>
      <c r="T39" s="355"/>
      <c r="U39" s="355"/>
      <c r="V39" s="355">
        <v>282078</v>
      </c>
      <c r="W39" s="355"/>
      <c r="X39" s="355"/>
      <c r="Y39" s="355">
        <v>13972</v>
      </c>
      <c r="Z39" s="355"/>
      <c r="AA39" s="355"/>
      <c r="AB39" s="355">
        <v>211510</v>
      </c>
      <c r="AC39" s="355"/>
      <c r="AD39" s="355"/>
      <c r="AE39" s="355"/>
    </row>
    <row r="40" spans="1:36" ht="21.95" customHeight="1" x14ac:dyDescent="0.15">
      <c r="A40" s="20"/>
      <c r="B40" s="20"/>
      <c r="C40" s="18"/>
      <c r="D40" s="27"/>
      <c r="E40" s="64"/>
      <c r="F40" s="64"/>
      <c r="G40" s="46"/>
      <c r="H40" s="46"/>
      <c r="I40" s="46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</row>
    <row r="41" spans="1:36" ht="21.95" customHeight="1" x14ac:dyDescent="0.15">
      <c r="A41" s="64"/>
      <c r="B41" s="64"/>
      <c r="C41" s="18" t="s">
        <v>300</v>
      </c>
      <c r="D41" s="27"/>
      <c r="E41" s="64"/>
      <c r="F41" s="64"/>
      <c r="G41" s="407" t="s">
        <v>301</v>
      </c>
      <c r="H41" s="407"/>
      <c r="I41" s="407"/>
      <c r="J41" s="355">
        <v>72191</v>
      </c>
      <c r="K41" s="355"/>
      <c r="L41" s="355"/>
      <c r="M41" s="355">
        <v>68950</v>
      </c>
      <c r="N41" s="355"/>
      <c r="O41" s="355"/>
      <c r="P41" s="355">
        <v>3241</v>
      </c>
      <c r="Q41" s="355"/>
      <c r="R41" s="355"/>
      <c r="S41" s="355">
        <v>283168</v>
      </c>
      <c r="T41" s="355"/>
      <c r="U41" s="355"/>
      <c r="V41" s="355">
        <v>269235</v>
      </c>
      <c r="W41" s="355"/>
      <c r="X41" s="355"/>
      <c r="Y41" s="355">
        <v>13933</v>
      </c>
      <c r="Z41" s="355"/>
      <c r="AA41" s="355"/>
      <c r="AB41" s="355">
        <v>217310</v>
      </c>
      <c r="AC41" s="355"/>
      <c r="AD41" s="355"/>
      <c r="AE41" s="355"/>
      <c r="AF41" s="7"/>
      <c r="AG41" s="7"/>
      <c r="AH41" s="7"/>
      <c r="AI41" s="7"/>
      <c r="AJ41" s="7"/>
    </row>
    <row r="42" spans="1:36" ht="21.95" customHeight="1" x14ac:dyDescent="0.15">
      <c r="A42" s="64"/>
      <c r="B42" s="64"/>
      <c r="C42" s="18"/>
      <c r="D42" s="27"/>
      <c r="E42" s="64"/>
      <c r="F42" s="64"/>
      <c r="G42" s="46"/>
      <c r="H42" s="46"/>
      <c r="I42" s="46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7"/>
      <c r="AG42" s="7"/>
      <c r="AH42" s="7"/>
      <c r="AI42" s="7"/>
      <c r="AJ42" s="7"/>
    </row>
    <row r="43" spans="1:36" ht="21.95" customHeight="1" x14ac:dyDescent="0.15">
      <c r="A43" s="64"/>
      <c r="B43" s="64"/>
      <c r="C43" s="18" t="s">
        <v>296</v>
      </c>
      <c r="D43" s="27"/>
      <c r="E43" s="64"/>
      <c r="F43" s="64"/>
      <c r="G43" s="407" t="s">
        <v>275</v>
      </c>
      <c r="H43" s="407"/>
      <c r="I43" s="407"/>
      <c r="J43" s="355">
        <v>68875</v>
      </c>
      <c r="K43" s="355"/>
      <c r="L43" s="355"/>
      <c r="M43" s="355">
        <v>65774</v>
      </c>
      <c r="N43" s="355"/>
      <c r="O43" s="355"/>
      <c r="P43" s="355">
        <v>3101</v>
      </c>
      <c r="Q43" s="355"/>
      <c r="R43" s="355"/>
      <c r="S43" s="355">
        <v>271168</v>
      </c>
      <c r="T43" s="355"/>
      <c r="U43" s="355"/>
      <c r="V43" s="355">
        <v>258164</v>
      </c>
      <c r="W43" s="355"/>
      <c r="X43" s="355"/>
      <c r="Y43" s="355">
        <v>13004</v>
      </c>
      <c r="Z43" s="355"/>
      <c r="AA43" s="355"/>
      <c r="AB43" s="355">
        <v>222894</v>
      </c>
      <c r="AC43" s="355"/>
      <c r="AD43" s="355"/>
      <c r="AE43" s="355"/>
      <c r="AF43" s="56"/>
    </row>
    <row r="44" spans="1:36" ht="21.95" customHeight="1" x14ac:dyDescent="0.15">
      <c r="A44" s="64"/>
      <c r="B44" s="64"/>
      <c r="C44" s="18"/>
      <c r="D44" s="27"/>
      <c r="E44" s="64"/>
      <c r="F44" s="64"/>
      <c r="G44" s="46"/>
      <c r="H44" s="46"/>
      <c r="I44" s="46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56"/>
    </row>
    <row r="45" spans="1:36" ht="21.95" customHeight="1" x14ac:dyDescent="0.15">
      <c r="A45" s="20"/>
      <c r="B45" s="20"/>
      <c r="C45" s="21" t="s">
        <v>302</v>
      </c>
      <c r="D45" s="22"/>
      <c r="E45" s="37"/>
      <c r="F45" s="20"/>
      <c r="G45" s="408" t="s">
        <v>303</v>
      </c>
      <c r="H45" s="408"/>
      <c r="I45" s="408"/>
      <c r="J45" s="396">
        <v>66543</v>
      </c>
      <c r="K45" s="396"/>
      <c r="L45" s="396"/>
      <c r="M45" s="396">
        <v>63844</v>
      </c>
      <c r="N45" s="396"/>
      <c r="O45" s="396"/>
      <c r="P45" s="396">
        <v>2699</v>
      </c>
      <c r="Q45" s="396"/>
      <c r="R45" s="396"/>
      <c r="S45" s="396">
        <v>260402</v>
      </c>
      <c r="T45" s="396"/>
      <c r="U45" s="396"/>
      <c r="V45" s="396">
        <v>251278</v>
      </c>
      <c r="W45" s="396"/>
      <c r="X45" s="396"/>
      <c r="Y45" s="396">
        <v>9124</v>
      </c>
      <c r="Z45" s="396"/>
      <c r="AA45" s="396"/>
      <c r="AB45" s="396">
        <v>228315</v>
      </c>
      <c r="AC45" s="396"/>
      <c r="AD45" s="396"/>
      <c r="AE45" s="396"/>
      <c r="AF45" s="52"/>
      <c r="AG45" s="7"/>
      <c r="AH45" s="7"/>
      <c r="AI45" s="7"/>
      <c r="AJ45" s="7"/>
    </row>
    <row r="46" spans="1:36" ht="21.95" customHeight="1" thickBot="1" x14ac:dyDescent="0.2">
      <c r="A46" s="20"/>
      <c r="B46" s="20"/>
      <c r="C46" s="21"/>
      <c r="D46" s="84"/>
      <c r="E46" s="83"/>
      <c r="F46" s="83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52"/>
      <c r="AG46" s="7"/>
      <c r="AH46" s="7"/>
      <c r="AI46" s="7"/>
      <c r="AJ46" s="7"/>
    </row>
    <row r="47" spans="1:36" ht="21.95" customHeight="1" x14ac:dyDescent="0.1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310" t="s">
        <v>221</v>
      </c>
      <c r="AA47" s="404"/>
      <c r="AB47" s="404"/>
      <c r="AC47" s="404"/>
      <c r="AD47" s="404"/>
      <c r="AE47" s="404"/>
    </row>
  </sheetData>
  <mergeCells count="161">
    <mergeCell ref="Z23:AA23"/>
    <mergeCell ref="AB23:AD23"/>
    <mergeCell ref="F25:G25"/>
    <mergeCell ref="H25:J25"/>
    <mergeCell ref="K25:L25"/>
    <mergeCell ref="M25:O25"/>
    <mergeCell ref="Q6:S6"/>
    <mergeCell ref="T6:V6"/>
    <mergeCell ref="U27:V27"/>
    <mergeCell ref="W27:Y27"/>
    <mergeCell ref="U21:V21"/>
    <mergeCell ref="E14:G14"/>
    <mergeCell ref="H14:J14"/>
    <mergeCell ref="K14:M14"/>
    <mergeCell ref="N14:P14"/>
    <mergeCell ref="Q14:S14"/>
    <mergeCell ref="T14:V14"/>
    <mergeCell ref="W14:Y14"/>
    <mergeCell ref="Z12:AB12"/>
    <mergeCell ref="A16:U16"/>
    <mergeCell ref="Z16:AE16"/>
    <mergeCell ref="A18:AE18"/>
    <mergeCell ref="A8:B8"/>
    <mergeCell ref="E8:G8"/>
    <mergeCell ref="A1:AE1"/>
    <mergeCell ref="A3:AE3"/>
    <mergeCell ref="A5:D6"/>
    <mergeCell ref="AC5:AE6"/>
    <mergeCell ref="Z6:AB6"/>
    <mergeCell ref="W6:Y6"/>
    <mergeCell ref="E5:P5"/>
    <mergeCell ref="A4:E4"/>
    <mergeCell ref="W12:Y12"/>
    <mergeCell ref="W10:Y10"/>
    <mergeCell ref="Z10:AB10"/>
    <mergeCell ref="AC10:AE10"/>
    <mergeCell ref="E12:G12"/>
    <mergeCell ref="H12:J12"/>
    <mergeCell ref="K12:M12"/>
    <mergeCell ref="N12:P12"/>
    <mergeCell ref="Q12:S12"/>
    <mergeCell ref="T12:V12"/>
    <mergeCell ref="AC12:AE12"/>
    <mergeCell ref="Q5:AB5"/>
    <mergeCell ref="K6:M6"/>
    <mergeCell ref="H6:J6"/>
    <mergeCell ref="E6:G6"/>
    <mergeCell ref="N6:P6"/>
    <mergeCell ref="H8:J8"/>
    <mergeCell ref="K8:M8"/>
    <mergeCell ref="N8:P8"/>
    <mergeCell ref="Q8:S8"/>
    <mergeCell ref="T8:V8"/>
    <mergeCell ref="W8:Y8"/>
    <mergeCell ref="Z8:AB8"/>
    <mergeCell ref="AC8:AE8"/>
    <mergeCell ref="E10:G10"/>
    <mergeCell ref="H10:J10"/>
    <mergeCell ref="K10:M10"/>
    <mergeCell ref="N10:P10"/>
    <mergeCell ref="Q10:S10"/>
    <mergeCell ref="T10:V10"/>
    <mergeCell ref="Z14:AB14"/>
    <mergeCell ref="AC14:AE14"/>
    <mergeCell ref="K20:O20"/>
    <mergeCell ref="P20:T20"/>
    <mergeCell ref="U20:Y20"/>
    <mergeCell ref="H21:J21"/>
    <mergeCell ref="K21:L21"/>
    <mergeCell ref="M21:O21"/>
    <mergeCell ref="P21:Q21"/>
    <mergeCell ref="R21:T21"/>
    <mergeCell ref="Z20:AE20"/>
    <mergeCell ref="AB21:AE21"/>
    <mergeCell ref="W21:Y21"/>
    <mergeCell ref="Z21:AA21"/>
    <mergeCell ref="A23:B23"/>
    <mergeCell ref="F23:G23"/>
    <mergeCell ref="H23:J23"/>
    <mergeCell ref="K23:L23"/>
    <mergeCell ref="M23:O23"/>
    <mergeCell ref="P23:Q23"/>
    <mergeCell ref="R23:T23"/>
    <mergeCell ref="U23:V23"/>
    <mergeCell ref="W23:Y23"/>
    <mergeCell ref="A39:B39"/>
    <mergeCell ref="G39:I39"/>
    <mergeCell ref="J39:L39"/>
    <mergeCell ref="M39:O39"/>
    <mergeCell ref="P39:R39"/>
    <mergeCell ref="AB39:AE39"/>
    <mergeCell ref="P25:Q25"/>
    <mergeCell ref="R25:T25"/>
    <mergeCell ref="U25:V25"/>
    <mergeCell ref="W25:Y25"/>
    <mergeCell ref="Z25:AA25"/>
    <mergeCell ref="R29:T29"/>
    <mergeCell ref="AB25:AD25"/>
    <mergeCell ref="F27:G27"/>
    <mergeCell ref="H27:J27"/>
    <mergeCell ref="K27:L27"/>
    <mergeCell ref="M27:O27"/>
    <mergeCell ref="P27:Q27"/>
    <mergeCell ref="R27:T27"/>
    <mergeCell ref="Z27:AA27"/>
    <mergeCell ref="AB27:AD27"/>
    <mergeCell ref="W29:Y29"/>
    <mergeCell ref="Z29:AA29"/>
    <mergeCell ref="AB35:AE37"/>
    <mergeCell ref="J36:L37"/>
    <mergeCell ref="M36:O37"/>
    <mergeCell ref="S36:U37"/>
    <mergeCell ref="V36:X37"/>
    <mergeCell ref="AB29:AD29"/>
    <mergeCell ref="Y36:AA36"/>
    <mergeCell ref="P36:R36"/>
    <mergeCell ref="Y37:AA37"/>
    <mergeCell ref="P37:R37"/>
    <mergeCell ref="U29:V29"/>
    <mergeCell ref="Z47:AE47"/>
    <mergeCell ref="V43:X43"/>
    <mergeCell ref="Y43:AA43"/>
    <mergeCell ref="AB43:AE43"/>
    <mergeCell ref="G41:I41"/>
    <mergeCell ref="J41:L41"/>
    <mergeCell ref="M41:O41"/>
    <mergeCell ref="AB41:AE41"/>
    <mergeCell ref="G43:I43"/>
    <mergeCell ref="J43:L43"/>
    <mergeCell ref="M43:O43"/>
    <mergeCell ref="P43:R43"/>
    <mergeCell ref="S43:U43"/>
    <mergeCell ref="G45:I45"/>
    <mergeCell ref="J45:L45"/>
    <mergeCell ref="M45:O45"/>
    <mergeCell ref="P45:R45"/>
    <mergeCell ref="S45:U45"/>
    <mergeCell ref="A20:D21"/>
    <mergeCell ref="E35:I37"/>
    <mergeCell ref="A35:D37"/>
    <mergeCell ref="E21:G21"/>
    <mergeCell ref="E20:J20"/>
    <mergeCell ref="V45:X45"/>
    <mergeCell ref="Y45:AA45"/>
    <mergeCell ref="P41:R41"/>
    <mergeCell ref="S41:U41"/>
    <mergeCell ref="V41:X41"/>
    <mergeCell ref="Y41:AA41"/>
    <mergeCell ref="W31:AE31"/>
    <mergeCell ref="A33:AE33"/>
    <mergeCell ref="F29:G29"/>
    <mergeCell ref="H29:J29"/>
    <mergeCell ref="K29:L29"/>
    <mergeCell ref="AB45:AE45"/>
    <mergeCell ref="M29:O29"/>
    <mergeCell ref="P29:Q29"/>
    <mergeCell ref="S39:U39"/>
    <mergeCell ref="V39:X39"/>
    <mergeCell ref="Y39:AA39"/>
    <mergeCell ref="J35:R35"/>
    <mergeCell ref="S35:AA35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0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見出し</vt:lpstr>
      <vt:lpstr>1</vt:lpstr>
      <vt:lpstr>2.3</vt:lpstr>
      <vt:lpstr>4 </vt:lpstr>
      <vt:lpstr>5</vt:lpstr>
      <vt:lpstr>6.7</vt:lpstr>
      <vt:lpstr>8～11</vt:lpstr>
      <vt:lpstr>12.13</vt:lpstr>
      <vt:lpstr>'12.13'!Print_Area</vt:lpstr>
      <vt:lpstr>'2.3'!Print_Area</vt:lpstr>
      <vt:lpstr>'4 '!Print_Area</vt:lpstr>
      <vt:lpstr>'5'!Print_Area</vt:lpstr>
      <vt:lpstr>'6.7'!Print_Area</vt:lpstr>
      <vt:lpstr>'8～11'!Print_Area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2020-03-27T04:09:53Z</cp:lastPrinted>
  <dcterms:created xsi:type="dcterms:W3CDTF">2001-02-23T04:52:17Z</dcterms:created>
  <dcterms:modified xsi:type="dcterms:W3CDTF">2020-03-27T06:37:20Z</dcterms:modified>
</cp:coreProperties>
</file>