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GR002012\Desktop\"/>
    </mc:Choice>
  </mc:AlternateContent>
  <xr:revisionPtr revIDLastSave="0" documentId="13_ncr:1_{758A45F5-F3E3-4ECE-8432-F103E6DA4018}" xr6:coauthVersionLast="47" xr6:coauthVersionMax="47" xr10:uidLastSave="{00000000-0000-0000-0000-000000000000}"/>
  <bookViews>
    <workbookView xWindow="-28920" yWindow="-1905" windowWidth="29040" windowHeight="15720" firstSheet="12" activeTab="1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BE37" i="10"/>
  <c r="AM37" i="10"/>
  <c r="C37" i="10"/>
  <c r="BE36" i="10"/>
  <c r="AM36" i="10"/>
  <c r="C36" i="10"/>
  <c r="BE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 r="BW34" i="10" s="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<sst xmlns="http://schemas.openxmlformats.org/spreadsheetml/2006/main" count="1167" uniqueCount="635">
  <si>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</si>
  <si>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</si>
  <si>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</si>
  <si>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</si>
  <si>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</si>
  <si>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</si>
  <si>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</si>
  <si>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</si>
  <si>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</si>
  <si>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</si>
  <si>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</si>
  <si>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</si>
  <si>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</si>
  <si>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</si>
  <si>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</si>
  <si>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</si>
  <si>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</si>
  <si>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</si>
  <si>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</si>
  <si>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</si>
  <si>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</si>
  <si>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</si>
  <si>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</si>
  <si>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</si>
  <si>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</si>
  <si>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</si>
  <si>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</si>
  <si>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</si>
  <si>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</si>
  <si>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</si>
  <si>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</si>
  <si>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</si>
  <si>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</si>
  <si>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</si>
  <si>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</si>
  <si>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</si>
  <si>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</si>
  <si>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</si>
  <si>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</si>
  <si>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</si>
  <si>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</si>
  <si>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</si>
  <si>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</si>
  <si>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</si>
  <si>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</si>
  <si>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</si>
  <si>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</si>
  <si>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</si>
  <si>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</si>
  <si>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</si>
  <si>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</si>
  <si>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</si>
  <si>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</si>
  <si>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</si>
  <si>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</si>
  <si>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</si>
  <si>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</si>
  <si>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</si>
  <si>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</si>
  <si>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</si>
  <si>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</si>
  <si>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</si>
  <si>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</si>
  <si>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</si>
  <si>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</si>
  <si>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</si>
  <si>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</si>
  <si>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</si>
  <si>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</si>
  <si>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</si>
  <si>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</si>
  <si>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</si>
  <si>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</si>
  <si>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</si>
  <si>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</si>
  <si>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</si>
  <si>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</si>
  <si>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</si>
  <si>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</si>
  <si>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</si>
  <si>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</si>
  <si>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</si>
  <si>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</si>
  <si>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</si>
  <si>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</si>
  <si>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</si>
  <si>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</si>
  <si>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</si>
  <si>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</si>
  <si>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</si>
  <si>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</si>
  <si>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</si>
  <si>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</si>
  <si>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</si>
  <si>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</si>
  <si>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</si>
  <si>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</si>
  <si>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</si>
  <si>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別府市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</si>
  <si>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</si>
  <si>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</si>
  <si>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</si>
  <si>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</si>
  <si>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</si>
  <si>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</si>
  <si>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</si>
  <si>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</si>
  <si>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</si>
  <si>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</si>
  <si>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</si>
  <si>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</si>
  <si>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</si>
  <si>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</si>
  <si>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</si>
  <si>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</si>
  <si>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</si>
  <si>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</si>
  <si>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</si>
  <si>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</si>
  <si>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</si>
  <si>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</si>
  <si>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</si>
  <si>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</si>
  <si>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</si>
  <si>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</si>
  <si>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</si>
  <si>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</si>
  <si>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</si>
  <si>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</si>
  <si>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</si>
  <si>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</si>
  <si>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</si>
  <si>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</si>
  <si>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</si>
  <si>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</si>
  <si>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</si>
  <si>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</si>
  <si>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</si>
  <si>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</si>
  <si>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</si>
  <si>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</si>
  <si>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</si>
  <si>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</si>
  <si>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</si>
  <si>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</si>
  <si>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</si>
  <si>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</si>
  <si>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</si>
  <si>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</si>
  <si>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</si>
  <si>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</si>
  <si>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</si>
  <si>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</si>
  <si>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</si>
  <si>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</si>
  <si>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</si>
  <si>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</si>
  <si>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</si>
  <si>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</si>
  <si>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</si>
  <si>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</si>
  <si>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</si>
  <si>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</si>
  <si>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</si>
  <si>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</si>
  <si>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</si>
  <si>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</si>
  <si>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</si>
  <si>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</si>
  <si>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</si>
  <si>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</si>
  <si>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</si>
  <si>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</si>
  <si>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</si>
  <si>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</si>
  <si>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</si>
  <si>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</si>
  <si>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</si>
  <si>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</si>
  <si>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</si>
  <si>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</si>
  <si>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</si>
  <si>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</si>
  <si>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</si>
  <si>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</si>
  <si>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</si>
  <si>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</si>
  <si>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</si>
  <si>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</si>
  <si>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</si>
  <si>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</si>
  <si>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</si>
  <si>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</si>
  <si>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</si>
  <si>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</si>
  <si>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</si>
  <si>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</si>
  <si>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</si>
  <si>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</si>
  <si>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</si>
  <si>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</si>
  <si>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</si>
  <si>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</si>
  <si>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</si>
  <si>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</si>
  <si>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</si>
  <si>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</si>
  <si>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</si>
  <si>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</si>
  <si>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</si>
  <si>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</si>
  <si>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</si>
  <si>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</si>
  <si>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大分県別府市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</si>
  <si>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</si>
  <si>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</si>
  <si>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</si>
  <si>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</si>
  <si>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</si>
  <si>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</si>
  <si>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</si>
  <si>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</si>
  <si>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</si>
  <si>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</si>
  <si>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</si>
  <si>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</si>
  <si>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</si>
  <si>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</si>
  <si>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</si>
  <si>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</si>
  <si>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</si>
  <si>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</si>
  <si>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</si>
  <si>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</si>
  <si>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</si>
  <si>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</si>
  <si>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</si>
  <si>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</si>
  <si>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</si>
  <si>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</si>
  <si>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</si>
  <si>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</si>
  <si>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</si>
  <si>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</si>
  <si>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</si>
  <si>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</si>
  <si>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</si>
  <si>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</si>
  <si>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</si>
  <si>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</si>
  <si>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</si>
  <si>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</si>
  <si>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</si>
  <si>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</si>
  <si>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</si>
  <si>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</si>
  <si>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</si>
  <si>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</si>
  <si>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</si>
  <si>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</si>
  <si>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</si>
  <si>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</si>
  <si>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</si>
  <si>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</si>
  <si>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</si>
  <si>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</si>
  <si>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</si>
  <si>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</si>
  <si>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</si>
  <si>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</si>
  <si>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</si>
  <si>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</si>
  <si>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</si>
  <si>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</si>
  <si>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</si>
  <si>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</si>
  <si>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</si>
  <si>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</si>
  <si>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</si>
  <si>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</si>
  <si>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</si>
  <si>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</si>
  <si>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</si>
  <si>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</si>
  <si>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</si>
  <si>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</si>
  <si>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</si>
  <si>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</si>
  <si>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</si>
  <si>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</si>
  <si>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</si>
  <si>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</si>
  <si>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</si>
  <si>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</si>
  <si>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</si>
  <si>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</si>
  <si>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</si>
  <si>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</si>
  <si>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</si>
  <si>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</si>
  <si>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</si>
  <si>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</si>
  <si>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</si>
  <si>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</si>
  <si>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</si>
  <si>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</si>
  <si>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</si>
  <si>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</si>
  <si>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</si>
  <si>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</si>
  <si>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</si>
  <si>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</si>
  <si>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</si>
  <si>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</si>
  <si>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</si>
  <si>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</si>
  <si>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</si>
  <si>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</si>
  <si>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</si>
  <si>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</si>
  <si>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</si>
  <si>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</si>
  <si>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</si>
  <si>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</si>
  <si>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</si>
  <si>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</si>
  <si>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</si>
  <si>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</si>
  <si>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</si>
  <si>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</si>
  <si>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</si>
  <si>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</si>
  <si>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</si>
  <si>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</si>
  <si>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</si>
  <si>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</si>
  <si>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</si>
  <si>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市場</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</si>
  <si>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</si>
  <si>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</si>
  <si>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</si>
  <si>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</si>
  <si>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</si>
  <si>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</si>
  <si>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</si>
  <si>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</si>
  <si>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</si>
  <si>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</si>
  <si>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</si>
  <si>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</si>
  <si>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</si>
  <si>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</si>
  <si>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</si>
  <si>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</si>
  <si>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</si>
  <si>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</si>
  <si>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</si>
  <si>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</si>
  <si>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</si>
  <si>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</si>
  <si>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</si>
  <si>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</si>
  <si>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</si>
  <si>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</si>
  <si>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</si>
  <si>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</si>
  <si>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</si>
  <si>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大分県別府市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</si>
  <si>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</si>
  <si>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</si>
  <si>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</si>
  <si>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</si>
  <si>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</si>
  <si>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</si>
  <si>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</si>
  <si>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</si>
  <si>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</si>
  <si>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</si>
  <si>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</si>
  <si>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</si>
  <si>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</si>
  <si>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</si>
  <si>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</si>
  <si>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</si>
  <si>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</si>
  <si>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</si>
  <si>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</si>
  <si>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</si>
  <si>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公共用地先行取得事業特別会計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</si>
  <si>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</si>
  <si>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</si>
  <si>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</si>
  <si>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</si>
  <si>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</si>
  <si>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</si>
  <si>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</si>
  <si>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</si>
  <si>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</si>
  <si>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</si>
  <si>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</si>
  <si>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</si>
  <si>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</si>
  <si>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</si>
  <si>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</si>
  <si>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</si>
  <si>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</si>
  <si>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</si>
  <si>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競輪事業特別会計</t>
    <phoneticPr fontId="5"/>
  </si>
  <si>
    <t>水道事業会計</t>
    <phoneticPr fontId="5"/>
  </si>
  <si>
    <t>法適用企業</t>
    <phoneticPr fontId="5"/>
  </si>
  <si>
    <t>公共下水道事業会計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</si>
  <si>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</si>
  <si>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</si>
  <si>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</si>
  <si>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</si>
  <si>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</si>
  <si>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</si>
  <si>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</si>
  <si>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</si>
  <si>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</si>
  <si>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</si>
  <si>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</si>
  <si>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</si>
  <si>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</si>
  <si>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</si>
  <si>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</si>
  <si>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</si>
  <si>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</si>
  <si>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</si>
  <si>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</si>
  <si>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</si>
  <si>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</si>
  <si>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</si>
  <si>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</si>
  <si>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</si>
  <si>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</si>
  <si>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</si>
  <si>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</si>
  <si>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</si>
  <si>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</si>
  <si>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</si>
  <si>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</si>
  <si>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</si>
  <si>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</si>
  <si>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</si>
  <si>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</si>
  <si>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</si>
  <si>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</si>
  <si>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</si>
  <si>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</si>
  <si>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</si>
  <si>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</si>
  <si>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</si>
  <si>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</si>
  <si>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</si>
  <si>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</si>
  <si>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</si>
  <si>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</si>
  <si>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</si>
  <si>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</si>
  <si>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</si>
  <si>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</si>
  <si>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</si>
  <si>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</si>
  <si>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</si>
  <si>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</si>
  <si>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</si>
  <si>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</si>
  <si>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</si>
  <si>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</si>
  <si>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</si>
  <si>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</si>
  <si>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</si>
  <si>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</si>
  <si>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</si>
  <si>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</si>
  <si>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</si>
  <si>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</si>
  <si>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</si>
  <si>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</si>
  <si>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</si>
  <si>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</si>
  <si>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</si>
  <si>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</si>
  <si>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</si>
  <si>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t>
    <phoneticPr fontId="5"/>
  </si>
  <si>
    <t>-</t>
    <phoneticPr fontId="5"/>
  </si>
  <si>
    <t>-</t>
    <phoneticPr fontId="5"/>
  </si>
  <si>
    <t>-</t>
    <phoneticPr fontId="5"/>
  </si>
  <si>
    <t>(Ｆ)</t>
    <phoneticPr fontId="5"/>
  </si>
  <si>
    <t>競輪事業特別会計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</si>
  <si>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</si>
  <si>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</si>
  <si>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</si>
  <si>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</si>
  <si>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</si>
  <si>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</si>
  <si>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</si>
  <si>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</si>
  <si>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</si>
  <si>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</si>
  <si>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</si>
  <si>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</si>
  <si>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</si>
  <si>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</si>
  <si>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</si>
  <si>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</si>
  <si>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</si>
  <si>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</si>
  <si>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</si>
  <si>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</si>
  <si>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</si>
  <si>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</si>
  <si>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</si>
  <si>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</si>
  <si>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</si>
  <si>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</si>
  <si>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</si>
  <si>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</si>
  <si>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</si>
  <si>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</si>
  <si>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</si>
  <si>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</si>
  <si>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</si>
  <si>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</si>
  <si>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</si>
  <si>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</si>
  <si>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</si>
  <si>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</si>
  <si>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</si>
  <si>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</si>
  <si>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</si>
  <si>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</si>
  <si>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</si>
  <si>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</si>
  <si>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</si>
  <si>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</si>
  <si>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</si>
  <si>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</si>
  <si>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</si>
  <si>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</si>
  <si>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</si>
  <si>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</si>
  <si>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</si>
  <si>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</si>
  <si>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</si>
  <si>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</si>
  <si>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</si>
  <si>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</si>
  <si>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</si>
  <si>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</si>
  <si>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</si>
  <si>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</si>
  <si>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</si>
  <si>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</si>
  <si>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</si>
  <si>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</si>
  <si>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</si>
  <si>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</si>
  <si>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</si>
  <si>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</si>
  <si>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</si>
  <si>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</si>
  <si>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</si>
  <si>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</si>
  <si>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</si>
  <si>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</si>
  <si>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</si>
  <si>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</si>
  <si>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</si>
  <si>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</si>
  <si>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</si>
  <si>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</si>
  <si>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</si>
  <si>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</si>
  <si>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</si>
  <si>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</si>
  <si>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0.54</t>
  </si>
  <si>
    <t>▲ 4.12</t>
  </si>
  <si>
    <t>▲ 2.82</t>
  </si>
  <si>
    <t>水道事業会計</t>
  </si>
  <si>
    <t>一般会計</t>
  </si>
  <si>
    <t>国民健康保険事業特別会計</t>
  </si>
  <si>
    <t>介護保険事業特別会計</t>
  </si>
  <si>
    <t>競輪事業特別会計</t>
  </si>
  <si>
    <t>公共下水道事業会計</t>
  </si>
  <si>
    <t>後期高齢者医療特別会計</t>
  </si>
  <si>
    <t>公共用地先行取得事業特別会計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</si>
  <si>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</si>
  <si>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</si>
  <si>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</si>
  <si>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</si>
  <si>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</si>
  <si>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</si>
  <si>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</si>
  <si>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</si>
  <si>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</si>
  <si>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基金から502百万円繰入</t>
    <rPh sb="0" eb="2">
      <t>キキン</t>
    </rPh>
    <rPh sb="7" eb="8">
      <t>ヒャク</t>
    </rPh>
    <rPh sb="8" eb="10">
      <t>マンエン</t>
    </rPh>
    <rPh sb="10" eb="12">
      <t>クリイレ</t>
    </rPh>
    <phoneticPr fontId="2"/>
  </si>
  <si>
    <t>基金から10百万円繰入</t>
    <rPh sb="0" eb="2">
      <t>キキン</t>
    </rPh>
    <rPh sb="6" eb="9">
      <t>ヒャクマンエン</t>
    </rPh>
    <rPh sb="9" eb="11">
      <t>クリイレ</t>
    </rPh>
    <phoneticPr fontId="2"/>
  </si>
  <si>
    <t>大分県市町村会館管理組合</t>
    <rPh sb="0" eb="3">
      <t>オオイタケン</t>
    </rPh>
    <rPh sb="3" eb="6">
      <t>シチョウソン</t>
    </rPh>
    <rPh sb="6" eb="8">
      <t>カイカン</t>
    </rPh>
    <rPh sb="8" eb="10">
      <t>カンリ</t>
    </rPh>
    <rPh sb="10" eb="12">
      <t>クミアイ</t>
    </rPh>
    <phoneticPr fontId="2"/>
  </si>
  <si>
    <t>別杵速見地域広域市町村圏事務組合（一般会計）</t>
    <rPh sb="0" eb="2">
      <t>ベッキ</t>
    </rPh>
    <rPh sb="2" eb="4">
      <t>ハヤミ</t>
    </rPh>
    <rPh sb="4" eb="6">
      <t>チイキ</t>
    </rPh>
    <rPh sb="6" eb="8">
      <t>コウイキ</t>
    </rPh>
    <rPh sb="8" eb="11">
      <t>シチョウソン</t>
    </rPh>
    <rPh sb="11" eb="12">
      <t>ケン</t>
    </rPh>
    <rPh sb="12" eb="14">
      <t>ジム</t>
    </rPh>
    <rPh sb="14" eb="16">
      <t>クミアイ</t>
    </rPh>
    <rPh sb="17" eb="19">
      <t>イッパン</t>
    </rPh>
    <rPh sb="19" eb="21">
      <t>カイケイ</t>
    </rPh>
    <phoneticPr fontId="2"/>
  </si>
  <si>
    <t>別杵速見地域広域市町村圏事務組合（秋草葬祭場事業特別会計）</t>
    <rPh sb="0" eb="2">
      <t>ベッキ</t>
    </rPh>
    <rPh sb="2" eb="4">
      <t>ハヤミ</t>
    </rPh>
    <rPh sb="4" eb="6">
      <t>チイキ</t>
    </rPh>
    <rPh sb="6" eb="8">
      <t>コウイキ</t>
    </rPh>
    <rPh sb="8" eb="11">
      <t>シチョウソン</t>
    </rPh>
    <rPh sb="11" eb="12">
      <t>ケン</t>
    </rPh>
    <rPh sb="12" eb="14">
      <t>ジム</t>
    </rPh>
    <rPh sb="14" eb="16">
      <t>クミアイ</t>
    </rPh>
    <rPh sb="17" eb="18">
      <t>アキ</t>
    </rPh>
    <rPh sb="18" eb="19">
      <t>クサ</t>
    </rPh>
    <rPh sb="19" eb="22">
      <t>ソウサイジョウ</t>
    </rPh>
    <rPh sb="22" eb="24">
      <t>ジギョウ</t>
    </rPh>
    <rPh sb="24" eb="26">
      <t>トクベツ</t>
    </rPh>
    <rPh sb="26" eb="28">
      <t>カイケイ</t>
    </rPh>
    <phoneticPr fontId="2"/>
  </si>
  <si>
    <t>別杵速見地域広域市町村圏事務組合（藤ヶ谷清掃センター事業特別会計）</t>
    <rPh sb="0" eb="2">
      <t>ベッキ</t>
    </rPh>
    <rPh sb="2" eb="4">
      <t>ハヤミ</t>
    </rPh>
    <rPh sb="4" eb="6">
      <t>チイキ</t>
    </rPh>
    <rPh sb="6" eb="8">
      <t>コウイキ</t>
    </rPh>
    <rPh sb="8" eb="11">
      <t>シチョウソン</t>
    </rPh>
    <rPh sb="11" eb="12">
      <t>ケン</t>
    </rPh>
    <rPh sb="12" eb="14">
      <t>ジム</t>
    </rPh>
    <rPh sb="14" eb="16">
      <t>クミアイ</t>
    </rPh>
    <rPh sb="17" eb="20">
      <t>フジガタニ</t>
    </rPh>
    <rPh sb="20" eb="22">
      <t>セイソウ</t>
    </rPh>
    <rPh sb="26" eb="28">
      <t>ジギョウ</t>
    </rPh>
    <rPh sb="28" eb="30">
      <t>トクベツ</t>
    </rPh>
    <rPh sb="30" eb="32">
      <t>カイケイ</t>
    </rPh>
    <phoneticPr fontId="2"/>
  </si>
  <si>
    <t>別杵速見地域広域市町村圏事務組合（介護認定審査会事業特別会計）</t>
    <rPh sb="0" eb="2">
      <t>ベッキ</t>
    </rPh>
    <rPh sb="2" eb="4">
      <t>ハヤミ</t>
    </rPh>
    <rPh sb="4" eb="6">
      <t>チイキ</t>
    </rPh>
    <rPh sb="6" eb="8">
      <t>コウイキ</t>
    </rPh>
    <rPh sb="8" eb="11">
      <t>シチョウソン</t>
    </rPh>
    <rPh sb="11" eb="12">
      <t>ケン</t>
    </rPh>
    <rPh sb="12" eb="14">
      <t>ジム</t>
    </rPh>
    <rPh sb="14" eb="16">
      <t>クミアイ</t>
    </rPh>
    <rPh sb="17" eb="19">
      <t>カイゴ</t>
    </rPh>
    <rPh sb="19" eb="21">
      <t>ニンテイ</t>
    </rPh>
    <rPh sb="21" eb="24">
      <t>シンサカイ</t>
    </rPh>
    <rPh sb="24" eb="26">
      <t>ジギョウ</t>
    </rPh>
    <rPh sb="26" eb="28">
      <t>トクベツ</t>
    </rPh>
    <rPh sb="28" eb="30">
      <t>カイケイ</t>
    </rPh>
    <phoneticPr fontId="2"/>
  </si>
  <si>
    <t>別杵速見地域広域市町村圏事務組合（普通会計）</t>
    <rPh sb="0" eb="2">
      <t>ベッキ</t>
    </rPh>
    <rPh sb="2" eb="4">
      <t>ハヤミ</t>
    </rPh>
    <rPh sb="4" eb="6">
      <t>チイキ</t>
    </rPh>
    <rPh sb="6" eb="8">
      <t>コウイキ</t>
    </rPh>
    <rPh sb="8" eb="11">
      <t>シチョウソン</t>
    </rPh>
    <rPh sb="11" eb="12">
      <t>ケン</t>
    </rPh>
    <rPh sb="12" eb="14">
      <t>ジム</t>
    </rPh>
    <rPh sb="14" eb="16">
      <t>クミアイ</t>
    </rPh>
    <rPh sb="17" eb="19">
      <t>フツウ</t>
    </rPh>
    <rPh sb="19" eb="21">
      <t>カイケイ</t>
    </rPh>
    <phoneticPr fontId="2"/>
  </si>
  <si>
    <t>大分県交通災害共済組合（交通災害共済事業会計）</t>
    <rPh sb="0" eb="3">
      <t>オオイタケン</t>
    </rPh>
    <rPh sb="3" eb="5">
      <t>コウツウ</t>
    </rPh>
    <rPh sb="5" eb="7">
      <t>サイガイ</t>
    </rPh>
    <rPh sb="7" eb="9">
      <t>キョウサイ</t>
    </rPh>
    <rPh sb="9" eb="11">
      <t>クミアイ</t>
    </rPh>
    <rPh sb="12" eb="14">
      <t>コウツウ</t>
    </rPh>
    <rPh sb="14" eb="16">
      <t>サイガイ</t>
    </rPh>
    <rPh sb="16" eb="18">
      <t>キョウサイ</t>
    </rPh>
    <rPh sb="18" eb="20">
      <t>ジギョウ</t>
    </rPh>
    <rPh sb="20" eb="22">
      <t>カイケイ</t>
    </rPh>
    <phoneticPr fontId="2"/>
  </si>
  <si>
    <t>大分県後期高齢者医療広域連合（普通会計）</t>
    <rPh sb="0" eb="3">
      <t>オオイタケン</t>
    </rPh>
    <rPh sb="3" eb="5">
      <t>コウキ</t>
    </rPh>
    <rPh sb="5" eb="8">
      <t>コウレイシャ</t>
    </rPh>
    <rPh sb="8" eb="10">
      <t>イリョウ</t>
    </rPh>
    <rPh sb="10" eb="12">
      <t>コウイキ</t>
    </rPh>
    <rPh sb="12" eb="14">
      <t>レンゴウ</t>
    </rPh>
    <rPh sb="15" eb="17">
      <t>フツウ</t>
    </rPh>
    <rPh sb="17" eb="19">
      <t>カイケイ</t>
    </rPh>
    <phoneticPr fontId="2"/>
  </si>
  <si>
    <t>大分県後期高齢者医療広域連合（後期高齢者医療事業会計）</t>
    <rPh sb="0" eb="3">
      <t>オオイタケン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2"/>
  </si>
  <si>
    <t>基金から85百万円繰入</t>
    <rPh sb="0" eb="2">
      <t>キキン</t>
    </rPh>
    <rPh sb="6" eb="9">
      <t>ヒャクマンエン</t>
    </rPh>
    <rPh sb="9" eb="11">
      <t>クリイレ</t>
    </rPh>
    <phoneticPr fontId="2"/>
  </si>
  <si>
    <t>基金から122百万円繰入</t>
    <rPh sb="0" eb="2">
      <t>キキン</t>
    </rPh>
    <rPh sb="7" eb="12">
      <t>ヒャクマンエンクリイレ</t>
    </rPh>
    <phoneticPr fontId="2"/>
  </si>
  <si>
    <t>基金から繰入なし</t>
    <rPh sb="0" eb="2">
      <t>キキン</t>
    </rPh>
    <rPh sb="4" eb="6">
      <t>クリイレ</t>
    </rPh>
    <phoneticPr fontId="2"/>
  </si>
  <si>
    <t>一般財団法人別府市綜合振興センター</t>
    <rPh sb="0" eb="2">
      <t>イッパン</t>
    </rPh>
    <rPh sb="2" eb="4">
      <t>ザイダン</t>
    </rPh>
    <rPh sb="4" eb="6">
      <t>ホウジン</t>
    </rPh>
    <rPh sb="6" eb="9">
      <t>ベップシ</t>
    </rPh>
    <rPh sb="9" eb="11">
      <t>ソウゴウ</t>
    </rPh>
    <rPh sb="11" eb="13">
      <t>シンコウ</t>
    </rPh>
    <phoneticPr fontId="5"/>
  </si>
  <si>
    <t>一般財団法人大分県東部勤労者福祉サービスセンター</t>
    <rPh sb="0" eb="2">
      <t>イッパン</t>
    </rPh>
    <rPh sb="2" eb="4">
      <t>ザイダン</t>
    </rPh>
    <rPh sb="4" eb="6">
      <t>ホウジン</t>
    </rPh>
    <rPh sb="6" eb="9">
      <t>オオイタケン</t>
    </rPh>
    <rPh sb="9" eb="11">
      <t>トウブ</t>
    </rPh>
    <rPh sb="11" eb="14">
      <t>キンロウシャ</t>
    </rPh>
    <rPh sb="14" eb="16">
      <t>フクシ</t>
    </rPh>
    <phoneticPr fontId="5"/>
  </si>
  <si>
    <t>別府市公設市場精算株式会社</t>
    <rPh sb="0" eb="3">
      <t>ベップシ</t>
    </rPh>
    <rPh sb="3" eb="5">
      <t>コウセツ</t>
    </rPh>
    <rPh sb="5" eb="7">
      <t>イチバ</t>
    </rPh>
    <rPh sb="7" eb="9">
      <t>セイサン</t>
    </rPh>
    <rPh sb="9" eb="11">
      <t>カブシキ</t>
    </rPh>
    <rPh sb="11" eb="13">
      <t>カイシャ</t>
    </rPh>
    <phoneticPr fontId="5"/>
  </si>
  <si>
    <t>一般財団法人別府市産業連携・協働プラットフォームＢ－ｂｉｚ ＬＩＮＫ</t>
    <rPh sb="6" eb="9">
      <t>ベップシ</t>
    </rPh>
    <rPh sb="9" eb="11">
      <t>サンギョウ</t>
    </rPh>
    <rPh sb="11" eb="13">
      <t>レンケイ</t>
    </rPh>
    <rPh sb="14" eb="16">
      <t>キョウドウ</t>
    </rPh>
    <phoneticPr fontId="2"/>
  </si>
  <si>
    <t>べっぷ未来共創基金</t>
  </si>
  <si>
    <t>公共施設再編整備基金</t>
  </si>
  <si>
    <t>湯のまち別府ふるさと応援基金</t>
  </si>
  <si>
    <t>コンベンション振興基金</t>
  </si>
  <si>
    <t>共生社会実現推進基金</t>
    <rPh sb="0" eb="2">
      <t>キョウセイ</t>
    </rPh>
    <rPh sb="2" eb="4">
      <t>シャカイ</t>
    </rPh>
    <rPh sb="4" eb="6">
      <t>ジツゲン</t>
    </rPh>
    <rPh sb="6" eb="8">
      <t>スイシン</t>
    </rPh>
    <rPh sb="8" eb="10">
      <t>キキン</t>
    </rPh>
    <phoneticPr fontId="2"/>
  </si>
  <si>
    <t>-</t>
    <phoneticPr fontId="2"/>
  </si>
  <si>
    <t>-</t>
    <phoneticPr fontId="2"/>
  </si>
  <si>
    <t>-</t>
    <phoneticPr fontId="2"/>
  </si>
  <si>
    <t xml:space="preserve">※8：職員の状況については、令和3年地方公務員給与実態調査に基づいている。 </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</si>
  <si>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</si>
  <si>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</si>
  <si>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将来負担比率はなく、有形固定資産減価償却率については類似団体より高い水準にある。
今後も公共施設再編計画に基づき、施設の再編に取り組む。</t>
    <rPh sb="0" eb="2">
      <t>ショウライ</t>
    </rPh>
    <rPh sb="2" eb="4">
      <t>フタン</t>
    </rPh>
    <rPh sb="4" eb="6">
      <t>ヒリツ</t>
    </rPh>
    <rPh sb="10" eb="12">
      <t>ユウケイ</t>
    </rPh>
    <rPh sb="12" eb="14">
      <t>コテイ</t>
    </rPh>
    <rPh sb="14" eb="16">
      <t>シサン</t>
    </rPh>
    <rPh sb="16" eb="18">
      <t>ゲンカ</t>
    </rPh>
    <rPh sb="18" eb="20">
      <t>ショウキャク</t>
    </rPh>
    <rPh sb="20" eb="21">
      <t>リツ</t>
    </rPh>
    <rPh sb="26" eb="28">
      <t>ルイジ</t>
    </rPh>
    <rPh sb="28" eb="30">
      <t>ダンタイ</t>
    </rPh>
    <rPh sb="32" eb="33">
      <t>タカ</t>
    </rPh>
    <rPh sb="34" eb="36">
      <t>スイジュン</t>
    </rPh>
    <rPh sb="41" eb="43">
      <t>コンゴ</t>
    </rPh>
    <rPh sb="44" eb="46">
      <t>コウキョウ</t>
    </rPh>
    <rPh sb="46" eb="48">
      <t>シセツ</t>
    </rPh>
    <rPh sb="48" eb="50">
      <t>サイヘン</t>
    </rPh>
    <rPh sb="50" eb="52">
      <t>ケイカク</t>
    </rPh>
    <rPh sb="53" eb="54">
      <t>モト</t>
    </rPh>
    <rPh sb="57" eb="59">
      <t>シセツ</t>
    </rPh>
    <rPh sb="60" eb="62">
      <t>サイヘン</t>
    </rPh>
    <rPh sb="63" eb="64">
      <t>ト</t>
    </rPh>
    <rPh sb="65" eb="66">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</si>
  <si>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</si>
  <si>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</si>
  <si>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</si>
  <si>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</si>
  <si>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</si>
  <si>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</si>
  <si>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なく、実質公債費比率は類似団体より低い水準にある。今後は別府西中学校の統合事業や亀川地区の市営住宅建替事業など、近年の大型事業の実施に伴い借り入れた地方債の償還が始まり、公債費は令和４年度に一時的にピークを迎えるが、その後は公債費の減少とともに実質公債費比率も減少に転じることが考えられる。</t>
    <rPh sb="47" eb="49">
      <t>カメガワ</t>
    </rPh>
    <rPh sb="49" eb="51">
      <t>チク</t>
    </rPh>
    <rPh sb="52" eb="56">
      <t>シエイジュウタク</t>
    </rPh>
    <rPh sb="58" eb="60">
      <t>ジギョウ</t>
    </rPh>
    <rPh sb="92" eb="95">
      <t>コウサイヒ</t>
    </rPh>
    <rPh sb="102" eb="105">
      <t>イチジテキ</t>
    </rPh>
    <rPh sb="110" eb="111">
      <t>ムカ</t>
    </rPh>
    <rPh sb="117" eb="118">
      <t>ゴ</t>
    </rPh>
    <rPh sb="119" eb="122">
      <t>コウサイヒ</t>
    </rPh>
    <rPh sb="123" eb="125">
      <t>ゲンショウ</t>
    </rPh>
    <rPh sb="129" eb="136">
      <t>ジッシツコウサイヒヒリツ</t>
    </rPh>
    <rPh sb="137" eb="139">
      <t>ゲンショウ</t>
    </rPh>
    <rPh sb="140" eb="141">
      <t>テン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</si>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</sst>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61C312A-F81A-4459-A42F-0667A536937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42651</c:v>
                </c:pt>
                <c:pt idx="1">
                  <c:v>43226</c:v>
                </c:pt>
                <c:pt idx="2">
                  <c:v>42836</c:v>
                </c:pt>
                <c:pt idx="3">
                  <c:v>44161</c:v>
                </c:pt>
                <c:pt idx="4">
                  <c:v>43955</c:v>
                </c:pt>
              </c:numCache>
            </c:numRef>
          </c:val>
          <c:smooth val="0"/>
          <c:extLst>
            <c:ext xmlns:c16="http://schemas.microsoft.com/office/drawing/2014/chart" uri="{C3380CC4-5D6E-409C-BE32-E72D297353CC}">
              <c16:uniqueId val="{00000000-0FC5-44E3-BA7D-01B19837692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47199</c:v>
                </c:pt>
                <c:pt idx="1">
                  <c:v>42690</c:v>
                </c:pt>
                <c:pt idx="2">
                  <c:v>35487</c:v>
                </c:pt>
                <c:pt idx="3">
                  <c:v>71835</c:v>
                </c:pt>
                <c:pt idx="4">
                  <c:v>43402</c:v>
                </c:pt>
              </c:numCache>
            </c:numRef>
          </c:val>
          <c:smooth val="0"/>
          <c:extLst>
            <c:ext xmlns:c16="http://schemas.microsoft.com/office/drawing/2014/chart" uri="{C3380CC4-5D6E-409C-BE32-E72D297353CC}">
              <c16:uniqueId val="{00000001-0FC5-44E3-BA7D-01B19837692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4.45</c:v>
                </c:pt>
                <c:pt idx="1">
                  <c:v>2.5</c:v>
                </c:pt>
                <c:pt idx="2">
                  <c:v>2.76</c:v>
                </c:pt>
                <c:pt idx="3">
                  <c:v>3.05</c:v>
                </c:pt>
                <c:pt idx="4">
                  <c:v>3.85</c:v>
                </c:pt>
              </c:numCache>
            </c:numRef>
          </c:val>
          <c:extLst>
            <c:ext xmlns:c16="http://schemas.microsoft.com/office/drawing/2014/chart" uri="{C3380CC4-5D6E-409C-BE32-E72D297353CC}">
              <c16:uniqueId val="{00000000-F85E-4FD5-86BD-70D3FA8EB77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30.75</c:v>
                </c:pt>
                <c:pt idx="1">
                  <c:v>28.87</c:v>
                </c:pt>
                <c:pt idx="2">
                  <c:v>25.6</c:v>
                </c:pt>
                <c:pt idx="3">
                  <c:v>25.71</c:v>
                </c:pt>
                <c:pt idx="4">
                  <c:v>27.07</c:v>
                </c:pt>
              </c:numCache>
            </c:numRef>
          </c:val>
          <c:extLst>
            <c:ext xmlns:c16="http://schemas.microsoft.com/office/drawing/2014/chart" uri="{C3380CC4-5D6E-409C-BE32-E72D297353CC}">
              <c16:uniqueId val="{00000001-F85E-4FD5-86BD-70D3FA8EB77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-0.54</c:v>
                </c:pt>
                <c:pt idx="1">
                  <c:v>-4.12</c:v>
                </c:pt>
                <c:pt idx="2">
                  <c:v>-2.82</c:v>
                </c:pt>
                <c:pt idx="3">
                  <c:v>1.35</c:v>
                </c:pt>
                <c:pt idx="4">
                  <c:v>3.32</c:v>
                </c:pt>
              </c:numCache>
            </c:numRef>
          </c:val>
          <c:smooth val="0"/>
          <c:extLst>
            <c:ext xmlns:c16="http://schemas.microsoft.com/office/drawing/2014/chart" uri="{C3380CC4-5D6E-409C-BE32-E72D297353CC}">
              <c16:uniqueId val="{00000002-F85E-4FD5-86BD-70D3FA8EB77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9BEF-4D40-8161-6A7996E1421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BEF-4D40-8161-6A7996E14218}"/>
            </c:ext>
          </c:extLst>
        </c:ser>
        <c:ser>
          <c:idx val="2"/>
          <c:order val="2"/>
          <c:tx>
            <c:strRef>
              <c:f>データシート!$A$29</c:f>
              <c:strCache>
                <c:ptCount val="1"/>
                <c:pt idx="0">
                  <c:v>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BEF-4D40-8161-6A7996E1421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0.03</c:v>
                </c:pt>
                <c:pt idx="2">
                  <c:v>#N/A</c:v>
                </c:pt>
                <c:pt idx="3">
                  <c:v>0.03</c:v>
                </c:pt>
                <c:pt idx="4">
                  <c:v>#N/A</c:v>
                </c:pt>
                <c:pt idx="5">
                  <c:v>0.02</c:v>
                </c:pt>
                <c:pt idx="6">
                  <c:v>#N/A</c:v>
                </c:pt>
                <c:pt idx="7">
                  <c:v>0.03</c:v>
                </c:pt>
                <c:pt idx="8">
                  <c:v>#N/A</c:v>
                </c:pt>
                <c:pt idx="9">
                  <c:v>0.02</c:v>
                </c:pt>
              </c:numCache>
            </c:numRef>
          </c:val>
          <c:extLst>
            <c:ext xmlns:c16="http://schemas.microsoft.com/office/drawing/2014/chart" uri="{C3380CC4-5D6E-409C-BE32-E72D297353CC}">
              <c16:uniqueId val="{00000003-9BEF-4D40-8161-6A7996E14218}"/>
            </c:ext>
          </c:extLst>
        </c:ser>
        <c:ser>
          <c:idx val="4"/>
          <c:order val="4"/>
          <c:tx>
            <c:strRef>
              <c:f>データシート!$A$31</c:f>
              <c:strCache>
                <c:ptCount val="1"/>
                <c:pt idx="0">
                  <c:v>公共下水道事業会計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0</c:v>
                </c:pt>
                <c:pt idx="1">
                  <c:v>0</c:v>
                </c:pt>
                <c:pt idx="2">
                  <c:v>0</c:v>
                </c:pt>
                <c:pt idx="3">
                  <c:v>0</c:v>
                </c:pt>
                <c:pt idx="4">
                  <c:v>0</c:v>
                </c:pt>
                <c:pt idx="5">
                  <c:v>0</c:v>
                </c:pt>
                <c:pt idx="6">
                  <c:v>#N/A</c:v>
                </c:pt>
                <c:pt idx="7">
                  <c:v>0.21</c:v>
                </c:pt>
                <c:pt idx="8">
                  <c:v>#N/A</c:v>
                </c:pt>
                <c:pt idx="9">
                  <c:v>0.45</c:v>
                </c:pt>
              </c:numCache>
            </c:numRef>
          </c:val>
          <c:extLst>
            <c:ext xmlns:c16="http://schemas.microsoft.com/office/drawing/2014/chart" uri="{C3380CC4-5D6E-409C-BE32-E72D297353CC}">
              <c16:uniqueId val="{00000004-9BEF-4D40-8161-6A7996E14218}"/>
            </c:ext>
          </c:extLst>
        </c:ser>
        <c:ser>
          <c:idx val="5"/>
          <c:order val="5"/>
          <c:tx>
            <c:strRef>
              <c:f>データシート!$A$32</c:f>
              <c:strCache>
                <c:ptCount val="1"/>
                <c:pt idx="0">
                  <c:v>競輪事業特別会計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0.86</c:v>
                </c:pt>
                <c:pt idx="2">
                  <c:v>#N/A</c:v>
                </c:pt>
                <c:pt idx="3">
                  <c:v>0.7</c:v>
                </c:pt>
                <c:pt idx="4">
                  <c:v>#N/A</c:v>
                </c:pt>
                <c:pt idx="5">
                  <c:v>0.75</c:v>
                </c:pt>
                <c:pt idx="6">
                  <c:v>#N/A</c:v>
                </c:pt>
                <c:pt idx="7">
                  <c:v>1.23</c:v>
                </c:pt>
                <c:pt idx="8">
                  <c:v>#N/A</c:v>
                </c:pt>
                <c:pt idx="9">
                  <c:v>0.51</c:v>
                </c:pt>
              </c:numCache>
            </c:numRef>
          </c:val>
          <c:extLst>
            <c:ext xmlns:c16="http://schemas.microsoft.com/office/drawing/2014/chart" uri="{C3380CC4-5D6E-409C-BE32-E72D297353CC}">
              <c16:uniqueId val="{00000005-9BEF-4D40-8161-6A7996E14218}"/>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1.41</c:v>
                </c:pt>
                <c:pt idx="2">
                  <c:v>#N/A</c:v>
                </c:pt>
                <c:pt idx="3">
                  <c:v>0.35</c:v>
                </c:pt>
                <c:pt idx="4">
                  <c:v>#N/A</c:v>
                </c:pt>
                <c:pt idx="5">
                  <c:v>1.1399999999999999</c:v>
                </c:pt>
                <c:pt idx="6">
                  <c:v>#N/A</c:v>
                </c:pt>
                <c:pt idx="7">
                  <c:v>0.8</c:v>
                </c:pt>
                <c:pt idx="8">
                  <c:v>#N/A</c:v>
                </c:pt>
                <c:pt idx="9">
                  <c:v>1.22</c:v>
                </c:pt>
              </c:numCache>
            </c:numRef>
          </c:val>
          <c:extLst>
            <c:ext xmlns:c16="http://schemas.microsoft.com/office/drawing/2014/chart" uri="{C3380CC4-5D6E-409C-BE32-E72D297353CC}">
              <c16:uniqueId val="{00000006-9BEF-4D40-8161-6A7996E14218}"/>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3.41</c:v>
                </c:pt>
                <c:pt idx="2">
                  <c:v>#N/A</c:v>
                </c:pt>
                <c:pt idx="3">
                  <c:v>1.48</c:v>
                </c:pt>
                <c:pt idx="4">
                  <c:v>#N/A</c:v>
                </c:pt>
                <c:pt idx="5">
                  <c:v>2.41</c:v>
                </c:pt>
                <c:pt idx="6">
                  <c:v>#N/A</c:v>
                </c:pt>
                <c:pt idx="7">
                  <c:v>1.85</c:v>
                </c:pt>
                <c:pt idx="8">
                  <c:v>#N/A</c:v>
                </c:pt>
                <c:pt idx="9">
                  <c:v>1.97</c:v>
                </c:pt>
              </c:numCache>
            </c:numRef>
          </c:val>
          <c:extLst>
            <c:ext xmlns:c16="http://schemas.microsoft.com/office/drawing/2014/chart" uri="{C3380CC4-5D6E-409C-BE32-E72D297353CC}">
              <c16:uniqueId val="{00000007-9BEF-4D40-8161-6A7996E1421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4.45</c:v>
                </c:pt>
                <c:pt idx="2">
                  <c:v>#N/A</c:v>
                </c:pt>
                <c:pt idx="3">
                  <c:v>2.4900000000000002</c:v>
                </c:pt>
                <c:pt idx="4">
                  <c:v>#N/A</c:v>
                </c:pt>
                <c:pt idx="5">
                  <c:v>2.76</c:v>
                </c:pt>
                <c:pt idx="6">
                  <c:v>#N/A</c:v>
                </c:pt>
                <c:pt idx="7">
                  <c:v>3.04</c:v>
                </c:pt>
                <c:pt idx="8">
                  <c:v>#N/A</c:v>
                </c:pt>
                <c:pt idx="9">
                  <c:v>3.85</c:v>
                </c:pt>
              </c:numCache>
            </c:numRef>
          </c:val>
          <c:extLst>
            <c:ext xmlns:c16="http://schemas.microsoft.com/office/drawing/2014/chart" uri="{C3380CC4-5D6E-409C-BE32-E72D297353CC}">
              <c16:uniqueId val="{00000008-9BEF-4D40-8161-6A7996E1421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7.43</c:v>
                </c:pt>
                <c:pt idx="2">
                  <c:v>#N/A</c:v>
                </c:pt>
                <c:pt idx="3">
                  <c:v>8</c:v>
                </c:pt>
                <c:pt idx="4">
                  <c:v>#N/A</c:v>
                </c:pt>
                <c:pt idx="5">
                  <c:v>7.25</c:v>
                </c:pt>
                <c:pt idx="6">
                  <c:v>#N/A</c:v>
                </c:pt>
                <c:pt idx="7">
                  <c:v>6.43</c:v>
                </c:pt>
                <c:pt idx="8">
                  <c:v>#N/A</c:v>
                </c:pt>
                <c:pt idx="9">
                  <c:v>5.5</c:v>
                </c:pt>
              </c:numCache>
            </c:numRef>
          </c:val>
          <c:extLst>
            <c:ext xmlns:c16="http://schemas.microsoft.com/office/drawing/2014/chart" uri="{C3380CC4-5D6E-409C-BE32-E72D297353CC}">
              <c16:uniqueId val="{00000009-9BEF-4D40-8161-6A7996E1421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3270</c:v>
                </c:pt>
                <c:pt idx="5">
                  <c:v>3139</c:v>
                </c:pt>
                <c:pt idx="8">
                  <c:v>3094</c:v>
                </c:pt>
                <c:pt idx="11">
                  <c:v>3170</c:v>
                </c:pt>
                <c:pt idx="14">
                  <c:v>3210</c:v>
                </c:pt>
              </c:numCache>
            </c:numRef>
          </c:val>
          <c:extLst>
            <c:ext xmlns:c16="http://schemas.microsoft.com/office/drawing/2014/chart" uri="{C3380CC4-5D6E-409C-BE32-E72D297353CC}">
              <c16:uniqueId val="{00000000-1017-4D2E-9E98-A419E835F3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17-4D2E-9E98-A419E835F3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17-4D2E-9E98-A419E835F3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320</c:v>
                </c:pt>
                <c:pt idx="3">
                  <c:v>370</c:v>
                </c:pt>
                <c:pt idx="6">
                  <c:v>371</c:v>
                </c:pt>
                <c:pt idx="9">
                  <c:v>371</c:v>
                </c:pt>
                <c:pt idx="12">
                  <c:v>373</c:v>
                </c:pt>
              </c:numCache>
            </c:numRef>
          </c:val>
          <c:extLst>
            <c:ext xmlns:c16="http://schemas.microsoft.com/office/drawing/2014/chart" uri="{C3380CC4-5D6E-409C-BE32-E72D297353CC}">
              <c16:uniqueId val="{00000003-1017-4D2E-9E98-A419E835F3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218</c:v>
                </c:pt>
                <c:pt idx="3">
                  <c:v>217</c:v>
                </c:pt>
                <c:pt idx="6">
                  <c:v>216</c:v>
                </c:pt>
                <c:pt idx="9">
                  <c:v>209</c:v>
                </c:pt>
                <c:pt idx="12">
                  <c:v>191</c:v>
                </c:pt>
              </c:numCache>
            </c:numRef>
          </c:val>
          <c:extLst>
            <c:ext xmlns:c16="http://schemas.microsoft.com/office/drawing/2014/chart" uri="{C3380CC4-5D6E-409C-BE32-E72D297353CC}">
              <c16:uniqueId val="{00000004-1017-4D2E-9E98-A419E835F3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17-4D2E-9E98-A419E835F3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17-4D2E-9E98-A419E835F3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3519</c:v>
                </c:pt>
                <c:pt idx="3">
                  <c:v>3317</c:v>
                </c:pt>
                <c:pt idx="6">
                  <c:v>3146</c:v>
                </c:pt>
                <c:pt idx="9">
                  <c:v>3130</c:v>
                </c:pt>
                <c:pt idx="12">
                  <c:v>3556</c:v>
                </c:pt>
              </c:numCache>
            </c:numRef>
          </c:val>
          <c:extLst>
            <c:ext xmlns:c16="http://schemas.microsoft.com/office/drawing/2014/chart" uri="{C3380CC4-5D6E-409C-BE32-E72D297353CC}">
              <c16:uniqueId val="{00000007-1017-4D2E-9E98-A419E835F3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787</c:v>
                </c:pt>
                <c:pt idx="2">
                  <c:v>#N/A</c:v>
                </c:pt>
                <c:pt idx="3">
                  <c:v>#N/A</c:v>
                </c:pt>
                <c:pt idx="4">
                  <c:v>765</c:v>
                </c:pt>
                <c:pt idx="5">
                  <c:v>#N/A</c:v>
                </c:pt>
                <c:pt idx="6">
                  <c:v>#N/A</c:v>
                </c:pt>
                <c:pt idx="7">
                  <c:v>639</c:v>
                </c:pt>
                <c:pt idx="8">
                  <c:v>#N/A</c:v>
                </c:pt>
                <c:pt idx="9">
                  <c:v>#N/A</c:v>
                </c:pt>
                <c:pt idx="10">
                  <c:v>540</c:v>
                </c:pt>
                <c:pt idx="11">
                  <c:v>#N/A</c:v>
                </c:pt>
                <c:pt idx="12">
                  <c:v>#N/A</c:v>
                </c:pt>
                <c:pt idx="13">
                  <c:v>910</c:v>
                </c:pt>
                <c:pt idx="14">
                  <c:v>#N/A</c:v>
                </c:pt>
              </c:numCache>
            </c:numRef>
          </c:val>
          <c:smooth val="0"/>
          <c:extLst>
            <c:ext xmlns:c16="http://schemas.microsoft.com/office/drawing/2014/chart" uri="{C3380CC4-5D6E-409C-BE32-E72D297353CC}">
              <c16:uniqueId val="{00000008-1017-4D2E-9E98-A419E835F3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31711</c:v>
                </c:pt>
                <c:pt idx="5">
                  <c:v>31833</c:v>
                </c:pt>
                <c:pt idx="8">
                  <c:v>31480</c:v>
                </c:pt>
                <c:pt idx="11">
                  <c:v>31668</c:v>
                </c:pt>
                <c:pt idx="14">
                  <c:v>31011</c:v>
                </c:pt>
              </c:numCache>
            </c:numRef>
          </c:val>
          <c:extLst>
            <c:ext xmlns:c16="http://schemas.microsoft.com/office/drawing/2014/chart" uri="{C3380CC4-5D6E-409C-BE32-E72D297353CC}">
              <c16:uniqueId val="{00000000-65B0-4860-894E-BEFD4F14BE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6185</c:v>
                </c:pt>
                <c:pt idx="5">
                  <c:v>5613</c:v>
                </c:pt>
                <c:pt idx="8">
                  <c:v>5233</c:v>
                </c:pt>
                <c:pt idx="11">
                  <c:v>6134</c:v>
                </c:pt>
                <c:pt idx="14">
                  <c:v>7058</c:v>
                </c:pt>
              </c:numCache>
            </c:numRef>
          </c:val>
          <c:extLst>
            <c:ext xmlns:c16="http://schemas.microsoft.com/office/drawing/2014/chart" uri="{C3380CC4-5D6E-409C-BE32-E72D297353CC}">
              <c16:uniqueId val="{00000001-65B0-4860-894E-BEFD4F14BE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14252</c:v>
                </c:pt>
                <c:pt idx="5">
                  <c:v>15546</c:v>
                </c:pt>
                <c:pt idx="8">
                  <c:v>14991</c:v>
                </c:pt>
                <c:pt idx="11">
                  <c:v>17005</c:v>
                </c:pt>
                <c:pt idx="14">
                  <c:v>20784</c:v>
                </c:pt>
              </c:numCache>
            </c:numRef>
          </c:val>
          <c:extLst>
            <c:ext xmlns:c16="http://schemas.microsoft.com/office/drawing/2014/chart" uri="{C3380CC4-5D6E-409C-BE32-E72D297353CC}">
              <c16:uniqueId val="{00000002-65B0-4860-894E-BEFD4F14BE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5B0-4860-894E-BEFD4F14BE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5B0-4860-894E-BEFD4F14BE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5B0-4860-894E-BEFD4F14BE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5776</c:v>
                </c:pt>
                <c:pt idx="3">
                  <c:v>5655</c:v>
                </c:pt>
                <c:pt idx="6">
                  <c:v>5256</c:v>
                </c:pt>
                <c:pt idx="9">
                  <c:v>5095</c:v>
                </c:pt>
                <c:pt idx="12">
                  <c:v>5027</c:v>
                </c:pt>
              </c:numCache>
            </c:numRef>
          </c:val>
          <c:extLst>
            <c:ext xmlns:c16="http://schemas.microsoft.com/office/drawing/2014/chart" uri="{C3380CC4-5D6E-409C-BE32-E72D297353CC}">
              <c16:uniqueId val="{00000006-65B0-4860-894E-BEFD4F14BE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3625</c:v>
                </c:pt>
                <c:pt idx="3">
                  <c:v>3289</c:v>
                </c:pt>
                <c:pt idx="6">
                  <c:v>3404</c:v>
                </c:pt>
                <c:pt idx="9">
                  <c:v>3325</c:v>
                </c:pt>
                <c:pt idx="12">
                  <c:v>3185</c:v>
                </c:pt>
              </c:numCache>
            </c:numRef>
          </c:val>
          <c:extLst>
            <c:ext xmlns:c16="http://schemas.microsoft.com/office/drawing/2014/chart" uri="{C3380CC4-5D6E-409C-BE32-E72D297353CC}">
              <c16:uniqueId val="{00000007-65B0-4860-894E-BEFD4F14BE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2508</c:v>
                </c:pt>
                <c:pt idx="3">
                  <c:v>2467</c:v>
                </c:pt>
                <c:pt idx="6">
                  <c:v>2397</c:v>
                </c:pt>
                <c:pt idx="9">
                  <c:v>2255</c:v>
                </c:pt>
                <c:pt idx="12">
                  <c:v>2161</c:v>
                </c:pt>
              </c:numCache>
            </c:numRef>
          </c:val>
          <c:extLst>
            <c:ext xmlns:c16="http://schemas.microsoft.com/office/drawing/2014/chart" uri="{C3380CC4-5D6E-409C-BE32-E72D297353CC}">
              <c16:uniqueId val="{00000008-65B0-4860-894E-BEFD4F14BE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5B0-4860-894E-BEFD4F14BE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34125</c:v>
                </c:pt>
                <c:pt idx="3">
                  <c:v>34809</c:v>
                </c:pt>
                <c:pt idx="6">
                  <c:v>34858</c:v>
                </c:pt>
                <c:pt idx="9">
                  <c:v>37869</c:v>
                </c:pt>
                <c:pt idx="12">
                  <c:v>38319</c:v>
                </c:pt>
              </c:numCache>
            </c:numRef>
          </c:val>
          <c:extLst>
            <c:ext xmlns:c16="http://schemas.microsoft.com/office/drawing/2014/chart" uri="{C3380CC4-5D6E-409C-BE32-E72D297353CC}">
              <c16:uniqueId val="{0000000A-65B0-4860-894E-BEFD4F14BE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5B0-4860-894E-BEFD4F14BE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6437</c:v>
                </c:pt>
                <c:pt idx="1">
                  <c:v>6689</c:v>
                </c:pt>
                <c:pt idx="2">
                  <c:v>7339</c:v>
                </c:pt>
              </c:numCache>
            </c:numRef>
          </c:val>
          <c:extLst>
            <c:ext xmlns:c16="http://schemas.microsoft.com/office/drawing/2014/chart" uri="{C3380CC4-5D6E-409C-BE32-E72D297353CC}">
              <c16:uniqueId val="{00000000-F60D-45A7-A2A0-F87624B711C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858</c:v>
                </c:pt>
                <c:pt idx="1">
                  <c:v>819</c:v>
                </c:pt>
                <c:pt idx="2">
                  <c:v>1278</c:v>
                </c:pt>
              </c:numCache>
            </c:numRef>
          </c:val>
          <c:extLst>
            <c:ext xmlns:c16="http://schemas.microsoft.com/office/drawing/2014/chart" uri="{C3380CC4-5D6E-409C-BE32-E72D297353CC}">
              <c16:uniqueId val="{00000001-F60D-45A7-A2A0-F87624B711C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3653</c:v>
                </c:pt>
                <c:pt idx="1">
                  <c:v>3813</c:v>
                </c:pt>
                <c:pt idx="2">
                  <c:v>4795</c:v>
                </c:pt>
              </c:numCache>
            </c:numRef>
          </c:val>
          <c:extLst>
            <c:ext xmlns:c16="http://schemas.microsoft.com/office/drawing/2014/chart" uri="{C3380CC4-5D6E-409C-BE32-E72D297353CC}">
              <c16:uniqueId val="{00000002-F60D-45A7-A2A0-F87624B711C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{B5D00AA4-15C0-48D9-AD65-0CC9AED2E40A}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0497-4C99-A35D-0D78A786F6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{2C396843-1FA5-4493-84D3-F0137D4070A5}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497-4C99-A35D-0D78A786F6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{47BCD72E-C3B0-48F9-96E4-A063D525E61A}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497-4C99-A35D-0D78A786F6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{17873DFB-D667-442C-96E7-8834D8387486}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497-4C99-A35D-0D78A786F6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{F1B2B8D5-062F-40B5-A32F-BAEFD6F56DC0}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497-4C99-A35D-0D78A786F6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{B18085FC-337C-4CBC-9586-17B02AA3A6E7}</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0497-4C99-A35D-0D78A786F6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{94513566-381B-4054-AA1A-48028F012C64}</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0497-4C99-A35D-0D78A786F6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{4B6F8B12-493A-4E7E-AC50-CB75967D6CC2}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0497-4C99-A35D-0D78A786F6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{5FA64642-21D2-49E9-A13A-DF682C3A74C1}</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0497-4C99-A35D-0D78A786F6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65.7</c:v>
                </c:pt>
                <c:pt idx="8">
                  <c:v>64.2</c:v>
                </c:pt>
                <c:pt idx="16">
                  <c:v>63.8</c:v>
                </c:pt>
                <c:pt idx="24">
                  <c:v>62.4</c:v>
                </c:pt>
                <c:pt idx="32">
                  <c:v>63.5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0497-4C99-A35D-0D78A786F6A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{229707D8-CFF2-46EE-B9F7-CE088B31C02F}</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0497-4C99-A35D-0D78A786F6A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{2F37B259-2DC7-4804-8F8C-7B5938D3E0E8}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497-4C99-A35D-0D78A786F6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{1D31A390-CFA3-45B2-AE95-73CF0D47F76D}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497-4C99-A35D-0D78A786F6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{DB2A83B4-CAA8-4B86-9D3A-536E6B1ECECD}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497-4C99-A35D-0D78A786F6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{16F17628-284D-44C0-9C96-D9FE5AA813A6}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497-4C99-A35D-0D78A786F6A4}"/>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{D116F7AB-9C06-41B4-A334-1F06AD2D40BC}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0497-4C99-A35D-0D78A786F6A4}"/>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{7D31D4B3-B489-42FD-922F-6987EDFA6D75}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0497-4C99-A35D-0D78A786F6A4}"/>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{44FADBCF-F1A5-4C71-9EC7-C759B0D0A7C2}</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0497-4C99-A35D-0D78A786F6A4}"/>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{26E4BFA5-DB56-4665-8B06-BA3FB9CD21DE}</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0497-4C99-A35D-0D78A786F6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61.6</c:v>
                </c:pt>
                <c:pt idx="16">
                  <c:v>62.5</c:v>
                </c:pt>
                <c:pt idx="24">
                  <c:v>63.1</c:v>
                </c:pt>
                <c:pt idx="32">
                  <c:v>63</c:v>
                </c:pt>
              </c:numCache>
            </c:numRef>
          </c:xVal>
          <c:yVal>
            <c:numRef>
              <c:f>公会計指標分析・財政指標組合せ分析表!$BP$55:$DC$55</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0497-4C99-A35D-0D78A786F6A4}"/>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{F8582BA2-0C1A-4610-9207-3716876130B1}</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034A-440E-8771-CA0716D64E8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{F2CDC9E1-7681-4FC9-8BF3-26BF56259ABF}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34A-440E-8771-CA0716D64E8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{C68EB4F2-22D7-42C1-AA1B-EC03D5B7D129}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34A-440E-8771-CA0716D64E8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{559E7EBE-0BDF-4529-8982-93ACC7B70F88}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34A-440E-8771-CA0716D64E8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{ACCD77C0-B914-498F-A423-A2A86AA9A350}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34A-440E-8771-CA0716D64E8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{7AEC7092-7FB3-4131-B9BE-9040D5445B45}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034A-440E-8771-CA0716D64E8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{CA6187D6-4BE4-4CEB-AA56-71FCF831C088}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034A-440E-8771-CA0716D64E8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{AF12D2D6-D71D-4ED6-83A5-49C2E5B914C6}</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034A-440E-8771-CA0716D64E8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{6CEDBCCB-B885-47B4-B359-0781593CAF6B}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034A-440E-8771-CA0716D64E8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2.7</c:v>
                </c:pt>
                <c:pt idx="8">
                  <c:v>3.1</c:v>
                </c:pt>
                <c:pt idx="16">
                  <c:v>3.2</c:v>
                </c:pt>
                <c:pt idx="24">
                  <c:v>2.8</c:v>
                </c:pt>
                <c:pt idx="32">
                  <c:v>2.9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34A-440E-8771-CA0716D64E8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{59289343-1879-4436-B008-BCD9D69EF575}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034A-440E-8771-CA0716D64E8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{9231FC51-FD49-47A1-A135-054C748A332D}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34A-440E-8771-CA0716D64E8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{222F56DD-17C4-4174-BA5E-43EE34A9E3CC}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34A-440E-8771-CA0716D64E8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{F6483789-010E-4A8A-A4D9-FB4716C55D6B}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34A-440E-8771-CA0716D64E8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{CA1A7558-4397-4EB4-B839-2EAEF77783D6}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34A-440E-8771-CA0716D64E80}"/>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{8B192C54-C266-40FD-975E-794CA2FAA61C}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034A-440E-8771-CA0716D64E80}"/>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{FDB11DC5-7FCA-422A-8DAF-72A8C20B828A}</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034A-440E-8771-CA0716D64E80}"/>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{23201401-DEBA-4B15-A920-BBF111884A90}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034A-440E-8771-CA0716D64E80}"/>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{62AB5E67-C521-40D5-BF5C-B9739A538FFA}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034A-440E-8771-CA0716D64E8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4.5</c:v>
                </c:pt>
                <c:pt idx="16">
                  <c:v>4.2</c:v>
                </c:pt>
                <c:pt idx="24">
                  <c:v>4.2</c:v>
                </c:pt>
                <c:pt idx="32">
                  <c:v>4.5</c:v>
                </c:pt>
              </c:numCache>
            </c:numRef>
          </c:xVal>
          <c:yVal>
            <c:numRef>
              <c:f>公会計指標分析・財政指標組合せ分析表!$BP$77:$DC$77</c:f>
              <c:numCache>
                <c:formatCode>#,##0.0;"▲ "#,##0.0</c:formatCode>
                <c:ptCount val="40"/>
                <c:pt idx="0">
                  <c:v>12.2</c:v>
                </c:pt>
                <c:pt idx="8">
                  <c:v>5</c:v>
                </c:pt>
                <c:pt idx="16">
                  <c:v>5.4</c:v>
                </c:pt>
                <c:pt idx="24">
                  <c:v>3.9</c:v>
                </c:pt>
                <c:pt idx="32">
                  <c:v>0</c:v>
                </c:pt>
              </c:numCache>
            </c:numRef>
          </c:yVal>
          <c:smooth val="0"/>
          <c:extLst>
            <c:ext xmlns:c16="http://schemas.microsoft.com/office/drawing/2014/chart" uri="{C3380CC4-5D6E-409C-BE32-E72D297353CC}">
              <c16:uniqueId val="{00000013-034A-440E-8771-CA0716D64E80}"/>
            </c:ext>
          </c:extLst>
        </c:ser>
        <c:dLbls>
          <c:showLegendKey val="0"/>
          <c:showVal val="1"/>
          <c:showCatName val="0"/>
          <c:showSerName val="0"/>
          <c:showPercent val="0"/>
          <c:showBubbleSize val="0"/>
        </c:dLbls>
        <c:axId val="84219776"/>
        <c:axId val="84234240"/>
      </c:scatterChart>
      <c:valAx>
        <c:axId val="84219776"/>
        <c:scaling>
          <c:orientation val="maxMin"/>
          <c:max val="4.8999999999999995"/>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控除財源である元利償還金・純元利償還金に係る基準財政需要額算入額において、災害復旧費等の増があったものの、行政改革推進債や臨時財政対策債などの元利償還金が増加したため増となった。</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将来負担額は、公営企業債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繰入見込額、組合等負担等見込額及び退職手当負担見込額が減少したものの、地方債現在高がそれを上回る増加となったため、増となった。しかしながら、控除する充当可能財源等のうち、充当可能基金及び充当可能特定歳入が増となったため、分子においては減となった。</a:t>
          </a:r>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大分県別府市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金残高全体では、新型コロナの影響により市税の大幅な減収を年度当初に見込んでいたため、既存事業の執行停止・見直し等を行い、歳出を抑制したことにより、基金の減少を抑制することができた。特定目的基金については、湯のまち別府ふるさと応援基金が増加したことにより</a:t>
          </a:r>
          <a:r>
            <a:rPr kumimoji="1" lang="ja-JP" altLang="en-US" sz="1100">
              <a:solidFill>
                <a:schemeClr val="dk1"/>
              </a:solidFill>
              <a:effectLst/>
              <a:latin typeface="+mn-lt"/>
              <a:ea typeface="+mn-ea"/>
              <a:cs typeface="+mn-cs"/>
            </a:rPr>
            <a:t>増加した。</a:t>
          </a:r>
          <a:r>
            <a:rPr kumimoji="1" lang="ja-JP" altLang="ja-JP" sz="1100">
              <a:solidFill>
                <a:schemeClr val="dk1"/>
              </a:solidFill>
              <a:effectLst/>
              <a:latin typeface="+mn-lt"/>
              <a:ea typeface="+mn-ea"/>
              <a:cs typeface="+mn-cs"/>
            </a:rPr>
            <a:t>全体としては増加している状況である。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主要基金（財政調整基金及び減債基金）においては、５０億円を確保できるよう、</a:t>
          </a:r>
          <a:r>
            <a:rPr kumimoji="1" lang="ja-JP" altLang="en-US" sz="1100">
              <a:solidFill>
                <a:schemeClr val="dk1"/>
              </a:solidFill>
              <a:effectLst/>
              <a:latin typeface="+mn-lt"/>
              <a:ea typeface="+mn-ea"/>
              <a:cs typeface="+mn-cs"/>
            </a:rPr>
            <a:t>歳入歳出両面から</a:t>
          </a:r>
          <a:r>
            <a:rPr kumimoji="1" lang="ja-JP" altLang="ja-JP" sz="1100">
              <a:solidFill>
                <a:schemeClr val="dk1"/>
              </a:solidFill>
              <a:effectLst/>
              <a:latin typeface="+mn-lt"/>
              <a:ea typeface="+mn-ea"/>
              <a:cs typeface="+mn-cs"/>
            </a:rPr>
            <a:t>収支改善に取り組む。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べっぷ未来共創基金：</a:t>
          </a:r>
          <a:r>
            <a:rPr kumimoji="1" lang="ja-JP" altLang="en-US" sz="1100">
              <a:solidFill>
                <a:schemeClr val="dk1"/>
              </a:solidFill>
              <a:effectLst/>
              <a:latin typeface="+mn-lt"/>
              <a:ea typeface="+mn-ea"/>
              <a:cs typeface="+mn-cs"/>
            </a:rPr>
            <a:t>べっぷ未来共創戦略における「まち・ひと・しごと創生」に関する施策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公共施設再編整備基金：公共施設の再編及び大規模な修繕、改築、改修その他整備</a:t>
          </a:r>
          <a:endParaRPr lang="ja-JP" altLang="ja-JP" sz="1400">
            <a:effectLst/>
          </a:endParaRPr>
        </a:p>
        <a:p>
          <a:r>
            <a:rPr kumimoji="1" lang="ja-JP" altLang="ja-JP" sz="1100">
              <a:solidFill>
                <a:schemeClr val="dk1"/>
              </a:solidFill>
              <a:effectLst/>
              <a:latin typeface="+mn-lt"/>
              <a:ea typeface="+mn-ea"/>
              <a:cs typeface="+mn-cs"/>
            </a:rPr>
            <a:t>　湯のまち別府ふるさと応援基金：別府市を応援する方からの寄附金を活用し、活力あるまちづくりに資する施策</a:t>
          </a:r>
          <a:endParaRPr lang="ja-JP" altLang="ja-JP" sz="1400">
            <a:effectLst/>
          </a:endParaRPr>
        </a:p>
        <a:p>
          <a:r>
            <a:rPr kumimoji="1" lang="ja-JP" altLang="ja-JP" sz="1100">
              <a:solidFill>
                <a:schemeClr val="dk1"/>
              </a:solidFill>
              <a:effectLst/>
              <a:latin typeface="+mn-lt"/>
              <a:ea typeface="+mn-ea"/>
              <a:cs typeface="+mn-cs"/>
            </a:rPr>
            <a:t>　コンベンション振興基金：本市におけるコンベンションの振興</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共生社会実現推進</a:t>
          </a:r>
          <a:r>
            <a:rPr kumimoji="1" lang="ja-JP" altLang="ja-JP" sz="1100">
              <a:solidFill>
                <a:schemeClr val="dk1"/>
              </a:solidFill>
              <a:effectLst/>
              <a:latin typeface="+mn-lt"/>
              <a:ea typeface="+mn-ea"/>
              <a:cs typeface="+mn-cs"/>
            </a:rPr>
            <a:t>基金：</a:t>
          </a:r>
          <a:r>
            <a:rPr lang="ja-JP" altLang="en-US" sz="1100" b="0" i="0">
              <a:solidFill>
                <a:schemeClr val="dk1"/>
              </a:solidFill>
              <a:effectLst/>
              <a:latin typeface="+mn-lt"/>
              <a:ea typeface="+mn-ea"/>
              <a:cs typeface="+mn-cs"/>
            </a:rPr>
            <a:t>市民一人ひとりがお互いを尊重し、人々の能力や特性等で分け隔てすることなく安心して安全に暮らせる社会の実現に寄与する施策</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湯のまち別府ふるさと応援基金は、ふるさと納税の寄附金</a:t>
          </a:r>
          <a:r>
            <a:rPr kumimoji="1" lang="ja-JP" altLang="en-US" sz="1100">
              <a:solidFill>
                <a:schemeClr val="dk1"/>
              </a:solidFill>
              <a:effectLst/>
              <a:latin typeface="+mn-lt"/>
              <a:ea typeface="+mn-ea"/>
              <a:cs typeface="+mn-cs"/>
            </a:rPr>
            <a:t>増に伴い</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積立金も</a:t>
          </a:r>
          <a:r>
            <a:rPr kumimoji="1" lang="ja-JP" altLang="ja-JP" sz="1100">
              <a:solidFill>
                <a:schemeClr val="dk1"/>
              </a:solidFill>
              <a:effectLst/>
              <a:latin typeface="+mn-lt"/>
              <a:ea typeface="+mn-ea"/>
              <a:cs typeface="+mn-cs"/>
            </a:rPr>
            <a:t>増加している。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共生社会実現推進基金</a:t>
          </a:r>
          <a:r>
            <a:rPr kumimoji="1" lang="ja-JP" altLang="en-US" sz="1100">
              <a:solidFill>
                <a:schemeClr val="dk1"/>
              </a:solidFill>
              <a:effectLst/>
              <a:latin typeface="+mn-lt"/>
              <a:ea typeface="+mn-ea"/>
              <a:cs typeface="+mn-cs"/>
            </a:rPr>
            <a:t>は、令和３年４月１日付けで新設し、福祉振興基金を編入した。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公共施設再編整備基金は、公共施設の売却等により積立金が増加している。</a:t>
          </a:r>
          <a:endParaRPr lang="ja-JP" altLang="ja-JP" sz="1400">
            <a:effectLst/>
          </a:endParaRPr>
        </a:p>
        <a:p>
          <a:r>
            <a:rPr kumimoji="1" lang="ja-JP" altLang="ja-JP" sz="1100">
              <a:solidFill>
                <a:schemeClr val="dk1"/>
              </a:solidFill>
              <a:effectLst/>
              <a:latin typeface="+mn-lt"/>
              <a:ea typeface="+mn-ea"/>
              <a:cs typeface="+mn-cs"/>
            </a:rPr>
            <a:t>　その他の基金は、運用収入を積み立てたのみで、前年度と比較して大きな増減はない。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公共施設の再編や総合戦略の推進に向けて、計画的に積立処分を行うことにより健全な財政運営に努める。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地方財政法７条に基づく前年度余剰金や</a:t>
          </a:r>
          <a:r>
            <a:rPr kumimoji="1" lang="en-US" altLang="ja-JP" sz="1100">
              <a:solidFill>
                <a:schemeClr val="dk1"/>
              </a:solidFill>
              <a:effectLst/>
              <a:latin typeface="+mn-lt"/>
              <a:ea typeface="+mn-ea"/>
              <a:cs typeface="+mn-cs"/>
            </a:rPr>
            <a:t>PCR</a:t>
          </a:r>
          <a:r>
            <a:rPr kumimoji="1" lang="ja-JP" altLang="en-US" sz="1100">
              <a:solidFill>
                <a:schemeClr val="dk1"/>
              </a:solidFill>
              <a:effectLst/>
              <a:latin typeface="+mn-lt"/>
              <a:ea typeface="+mn-ea"/>
              <a:cs typeface="+mn-cs"/>
            </a:rPr>
            <a:t>検査センター運営費のための財源として競輪事業収入を積み立てたことによる増額</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今後も人口減少対策や社会保障費の増加など、財政負担は大きくな</a:t>
          </a:r>
          <a:r>
            <a:rPr kumimoji="1" lang="ja-JP" altLang="en-US" sz="1100">
              <a:solidFill>
                <a:schemeClr val="dk1"/>
              </a:solidFill>
              <a:effectLst/>
              <a:latin typeface="+mn-lt"/>
              <a:ea typeface="+mn-ea"/>
              <a:cs typeface="+mn-cs"/>
            </a:rPr>
            <a:t>ることが見込まれる</a:t>
          </a:r>
          <a:r>
            <a:rPr kumimoji="1" lang="ja-JP" altLang="ja-JP" sz="1100">
              <a:solidFill>
                <a:schemeClr val="dk1"/>
              </a:solidFill>
              <a:effectLst/>
              <a:latin typeface="+mn-lt"/>
              <a:ea typeface="+mn-ea"/>
              <a:cs typeface="+mn-cs"/>
            </a:rPr>
            <a:t>が、減債基金残高と合わせて標準財政規模の２０％相当の５０億円</a:t>
          </a:r>
          <a:r>
            <a:rPr kumimoji="1" lang="ja-JP" altLang="en-US" sz="1100">
              <a:solidFill>
                <a:schemeClr val="dk1"/>
              </a:solidFill>
              <a:effectLst/>
              <a:latin typeface="+mn-lt"/>
              <a:ea typeface="+mn-ea"/>
              <a:cs typeface="+mn-cs"/>
            </a:rPr>
            <a:t>以上</a:t>
          </a:r>
          <a:r>
            <a:rPr kumimoji="1" lang="ja-JP" altLang="ja-JP" sz="1100">
              <a:solidFill>
                <a:schemeClr val="dk1"/>
              </a:solidFill>
              <a:effectLst/>
              <a:latin typeface="+mn-lt"/>
              <a:ea typeface="+mn-ea"/>
              <a:cs typeface="+mn-cs"/>
            </a:rPr>
            <a:t>を</a:t>
          </a:r>
          <a:r>
            <a:rPr kumimoji="1" lang="ja-JP" altLang="en-US" sz="1100">
              <a:solidFill>
                <a:schemeClr val="dk1"/>
              </a:solidFill>
              <a:effectLst/>
              <a:latin typeface="+mn-lt"/>
              <a:ea typeface="+mn-ea"/>
              <a:cs typeface="+mn-cs"/>
            </a:rPr>
            <a:t>維持</a:t>
          </a:r>
          <a:r>
            <a:rPr kumimoji="1" lang="ja-JP" altLang="ja-JP" sz="1100">
              <a:solidFill>
                <a:schemeClr val="dk1"/>
              </a:solidFill>
              <a:effectLst/>
              <a:latin typeface="+mn-lt"/>
              <a:ea typeface="+mn-ea"/>
              <a:cs typeface="+mn-cs"/>
            </a:rPr>
            <a:t>できるよう、行政改革や定員適正化計画に取り組む。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臨時財政対策債の償還財源として交付された普通交付税を積み立てたことによる増加。</a:t>
          </a:r>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財政調整基金と合わせて標準財政規模の２０％相当の基金残高５０億円を確保する。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A7FBB6E-AFF9-4E20-8AD0-3570D699A2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5C7DCA1-F50D-4896-9CBC-2A4A8E7E2BA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B415A635-96E5-4E39-BA46-C34015E31B78}"/>
            </a:ext>
          </a:extLst>
        </xdr:cNvPr>
        <xdr:cNvSpPr/>
      </xdr:nvSpPr>
      <xdr:spPr>
        <a:xfrm>
          <a:off x="117602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DF70B23-CBD9-4B23-B44A-B712EFEA46FD}"/>
            </a:ext>
          </a:extLst>
        </xdr:cNvPr>
        <xdr:cNvSpPr/>
      </xdr:nvSpPr>
      <xdr:spPr>
        <a:xfrm>
          <a:off x="131318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3455C61-8C1D-4F45-B054-4F40FF3220CC}"/>
            </a:ext>
          </a:extLst>
        </xdr:cNvPr>
        <xdr:cNvSpPr/>
      </xdr:nvSpPr>
      <xdr:spPr>
        <a:xfrm>
          <a:off x="145034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F13677AE-6E7F-4E92-8155-D889AAA9B7C7}"/>
            </a:ext>
          </a:extLst>
        </xdr:cNvPr>
        <xdr:cNvSpPr/>
      </xdr:nvSpPr>
      <xdr:spPr>
        <a:xfrm>
          <a:off x="158750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1FAD892-FB34-4A31-A77B-07DAEC658D5F}"/>
            </a:ext>
          </a:extLst>
        </xdr:cNvPr>
        <xdr:cNvSpPr/>
      </xdr:nvSpPr>
      <xdr:spPr>
        <a:xfrm>
          <a:off x="17246600" y="9099550"/>
          <a:ext cx="1371600" cy="3365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D70E95A-6282-406F-806C-8E862DBAF154}"/>
            </a:ext>
          </a:extLst>
        </xdr:cNvPr>
        <xdr:cNvSpPr/>
      </xdr:nvSpPr>
      <xdr:spPr>
        <a:xfrm>
          <a:off x="117602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C3327AA5-8D54-4356-B4FE-190E187E4EF2}"/>
            </a:ext>
          </a:extLst>
        </xdr:cNvPr>
        <xdr:cNvSpPr/>
      </xdr:nvSpPr>
      <xdr:spPr>
        <a:xfrm>
          <a:off x="131318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282A84BC-EEAC-436C-B9BE-761B880371E7}"/>
            </a:ext>
          </a:extLst>
        </xdr:cNvPr>
        <xdr:cNvSpPr/>
      </xdr:nvSpPr>
      <xdr:spPr>
        <a:xfrm>
          <a:off x="145034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7CAE3105-4ED0-4AD9-8F38-1BE178C8AA40}"/>
            </a:ext>
          </a:extLst>
        </xdr:cNvPr>
        <xdr:cNvSpPr/>
      </xdr:nvSpPr>
      <xdr:spPr>
        <a:xfrm>
          <a:off x="158750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D37320DB-0E2B-48A7-A005-705193CED657}"/>
            </a:ext>
          </a:extLst>
        </xdr:cNvPr>
        <xdr:cNvSpPr/>
      </xdr:nvSpPr>
      <xdr:spPr>
        <a:xfrm>
          <a:off x="17246600" y="12782550"/>
          <a:ext cx="1371600" cy="3302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3956A5-00CB-4660-8208-1B415D16ABCF}"/>
            </a:ext>
          </a:extLst>
        </xdr:cNvPr>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CC8B9983-457B-4EC0-A4F4-6E26C4E80557}"/>
            </a:ext>
          </a:extLst>
        </xdr:cNvPr>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D292AB8-2E27-4AAB-B97B-91C471C15FBF}"/>
            </a:ext>
          </a:extLst>
        </xdr:cNvPr>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2EDFE8E-9601-45A8-9B94-83F0F9FF4530}"/>
            </a:ext>
          </a:extLst>
        </xdr:cNvPr>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6E81843-C334-4084-86C5-30C2361ED7BC}"/>
            </a:ext>
          </a:extLst>
        </xdr:cNvPr>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586BC19B-C9F0-424F-8255-FD10A89C6597}"/>
            </a:ext>
          </a:extLst>
        </xdr:cNvPr>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6B616CF9-52E2-47CF-BF0F-64A71A44AB2C}"/>
            </a:ext>
          </a:extLst>
        </xdr:cNvPr>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9A78296F-BCA3-47FF-8127-C20838CE0C3F}"/>
            </a:ext>
          </a:extLst>
        </xdr:cNvPr>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B61D572-DB7A-4C9F-8103-E0E483A472A5}"/>
            </a:ext>
          </a:extLst>
        </xdr:cNvPr>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A3AE4EA-9EE9-4937-8969-1931527999A2}"/>
            </a:ext>
          </a:extLst>
        </xdr:cNvPr>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113,454
110,552
125.34
62,357,558
60,661,089
1,044,354
27,115,687
38,318,843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9FFB0E53-F30F-45E8-901C-481DA15C5DA7}"/>
            </a:ext>
          </a:extLst>
        </xdr:cNvPr>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B0E93F63-408B-47BE-B6C8-73C99A0469A4}"/>
            </a:ext>
          </a:extLst>
        </xdr:cNvPr>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12ED378-3364-4C8D-9D34-92866556BB11}"/>
            </a:ext>
          </a:extLst>
        </xdr:cNvPr>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B163ECD-7AF7-402B-9607-59EE7D656FCC}"/>
            </a:ext>
          </a:extLst>
        </xdr:cNvPr>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F22C3B1-B4D0-4C7B-9306-F0FF0223D0C9}"/>
            </a:ext>
          </a:extLst>
        </xdr:cNvPr>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47AB5235-FC82-4078-9699-F1C7CC4FECD7}"/>
            </a:ext>
          </a:extLst>
        </xdr:cNvPr>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2A895AB-9784-40F0-B60C-D4524B988D46}"/>
            </a:ext>
          </a:extLst>
        </xdr:cNvPr>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131306B-4B40-4FA3-A4C6-ACA48530C9C4}"/>
            </a:ext>
          </a:extLst>
        </xdr:cNvPr>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F1CE277B-157B-4AF6-A39C-4A0193847A91}"/>
            </a:ext>
          </a:extLst>
        </xdr:cNvPr>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74F26BB2-37F9-4DFD-88B7-0ED1CA8FB6CC}"/>
            </a:ext>
          </a:extLst>
        </xdr:cNvPr>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BC7F255-3DC6-4C9A-BB5A-274CA7E04742}"/>
            </a:ext>
          </a:extLst>
        </xdr:cNvPr>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5354C02-7028-441E-967B-03CA89A04D40}"/>
            </a:ext>
          </a:extLst>
        </xdr:cNvPr>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D5E49733-FAAC-4329-A05F-D421E2067731}"/>
            </a:ext>
          </a:extLst>
        </xdr:cNvPr>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3F06C6C6-F9C4-44A9-8E2F-A7F767C63EAC}"/>
            </a:ext>
          </a:extLst>
        </xdr:cNvPr>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BB423AD-23D8-40C2-8FBA-4B3B5C03580A}"/>
            </a:ext>
          </a:extLst>
        </xdr:cNvPr>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42469D9E-9CC9-4CD9-B7ED-3228BDEC3AF8}"/>
            </a:ext>
          </a:extLst>
        </xdr:cNvPr>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F8FCD21D-C143-4BC1-922E-3853F64B9FB9}"/>
            </a:ext>
          </a:extLst>
        </xdr:cNvPr>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E61751E-07DB-4C90-A9BD-687B275DD683}"/>
            </a:ext>
          </a:extLst>
        </xdr:cNvPr>
        <xdr:cNvSpPr txBox="1"/>
      </xdr:nvSpPr>
      <xdr:spPr>
        <a:xfrm>
          <a:off x="419100" y="27082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C7ABDB23-BCE2-4FF5-94E1-18F7C7A2A391}"/>
            </a:ext>
          </a:extLst>
        </xdr:cNvPr>
        <xdr:cNvSpPr txBox="1"/>
      </xdr:nvSpPr>
      <xdr:spPr>
        <a:xfrm>
          <a:off x="419100"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26FE2AB-F8BF-4BA1-BF2E-2CD63C3FAE75}"/>
            </a:ext>
          </a:extLst>
        </xdr:cNvPr>
        <xdr:cNvSpPr txBox="1"/>
      </xdr:nvSpPr>
      <xdr:spPr>
        <a:xfrm>
          <a:off x="419100" y="31718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4C90A4CD-5833-46DA-9A41-192509EB6869}"/>
            </a:ext>
          </a:extLst>
        </xdr:cNvPr>
        <xdr:cNvSpPr txBox="1"/>
      </xdr:nvSpPr>
      <xdr:spPr>
        <a:xfrm>
          <a:off x="419100" y="340677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450CF5C-1F66-41F2-B8E1-306918AE5A13}"/>
            </a:ext>
          </a:extLst>
        </xdr:cNvPr>
        <xdr:cNvSpPr txBox="1"/>
      </xdr:nvSpPr>
      <xdr:spPr>
        <a:xfrm>
          <a:off x="419100" y="36417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3DDAAD0-7DEB-489F-AB24-5CA749277D4B}"/>
            </a:ext>
          </a:extLst>
        </xdr:cNvPr>
        <xdr:cNvSpPr/>
      </xdr:nvSpPr>
      <xdr:spPr>
        <a:xfrm>
          <a:off x="1152525" y="4143375"/>
          <a:ext cx="382270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5ABFD98D-8DA4-4DAF-9D6D-96E4EC8AFF7D}"/>
            </a:ext>
          </a:extLst>
        </xdr:cNvPr>
        <xdr:cNvSpPr/>
      </xdr:nvSpPr>
      <xdr:spPr>
        <a:xfrm>
          <a:off x="1811514" y="45071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7B9D4CA5-E90B-4683-88A2-F1720FCA2049}"/>
            </a:ext>
          </a:extLst>
        </xdr:cNvPr>
        <xdr:cNvSpPr/>
      </xdr:nvSpPr>
      <xdr:spPr>
        <a:xfrm>
          <a:off x="3462014" y="44904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AF030305-D995-4CB0-A324-A8B3F6ECFC9A}"/>
            </a:ext>
          </a:extLst>
        </xdr:cNvPr>
        <xdr:cNvSpPr/>
      </xdr:nvSpPr>
      <xdr:spPr>
        <a:xfrm>
          <a:off x="4924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244D903B-C7CA-4D6B-B199-C4C47DD0F360}"/>
            </a:ext>
          </a:extLst>
        </xdr:cNvPr>
        <xdr:cNvSpPr/>
      </xdr:nvSpPr>
      <xdr:spPr>
        <a:xfrm>
          <a:off x="4924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C98706CB-E8B7-4D9E-B248-4E339D6C570D}"/>
            </a:ext>
          </a:extLst>
        </xdr:cNvPr>
        <xdr:cNvSpPr/>
      </xdr:nvSpPr>
      <xdr:spPr>
        <a:xfrm>
          <a:off x="62960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E1AC4AA3-7645-49F9-BEBF-4138EA04A1A1}"/>
            </a:ext>
          </a:extLst>
        </xdr:cNvPr>
        <xdr:cNvSpPr/>
      </xdr:nvSpPr>
      <xdr:spPr>
        <a:xfrm>
          <a:off x="62960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D9289415-C12E-40C4-B7F2-8B9B34F7FE0A}"/>
            </a:ext>
          </a:extLst>
        </xdr:cNvPr>
        <xdr:cNvSpPr/>
      </xdr:nvSpPr>
      <xdr:spPr>
        <a:xfrm>
          <a:off x="77946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4EC956B-22E4-4332-8DA6-2AEA32499CAE}"/>
            </a:ext>
          </a:extLst>
        </xdr:cNvPr>
        <xdr:cNvSpPr/>
      </xdr:nvSpPr>
      <xdr:spPr>
        <a:xfrm>
          <a:off x="77946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F9E6DCD3-00AB-44AA-9ABB-D86F3912F095}"/>
            </a:ext>
          </a:extLst>
        </xdr:cNvPr>
        <xdr:cNvSpPr/>
      </xdr:nvSpPr>
      <xdr:spPr>
        <a:xfrm>
          <a:off x="1152525" y="48228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957947E4-5255-490B-8125-1CB0F29F94EC}"/>
            </a:ext>
          </a:extLst>
        </xdr:cNvPr>
        <xdr:cNvSpPr/>
      </xdr:nvSpPr>
      <xdr:spPr>
        <a:xfrm>
          <a:off x="522287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CF159B5A-5231-4447-987B-5356BBE1FEA5}"/>
            </a:ext>
          </a:extLst>
        </xdr:cNvPr>
        <xdr:cNvSpPr/>
      </xdr:nvSpPr>
      <xdr:spPr>
        <a:xfrm>
          <a:off x="522287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D59AF414-3753-47E4-822A-ADF9D0C22970}"/>
            </a:ext>
          </a:extLst>
        </xdr:cNvPr>
        <xdr:cNvSpPr txBox="1"/>
      </xdr:nvSpPr>
      <xdr:spPr>
        <a:xfrm>
          <a:off x="52800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有形固定資産減価償却率は、数値が高いほど資産の老朽化が進んでいるとされ、本市は類似団体とほぼ同じ水準にあるが、公共施設再編計画、さらには平成３０年度に策定した公共施設保全実行計画において、施設の再編・長寿命化に取り組んで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B288F5B-3470-43CE-BAE0-189CF9DCFE88}"/>
            </a:ext>
          </a:extLst>
        </xdr:cNvPr>
        <xdr:cNvSpPr txBox="1"/>
      </xdr:nvSpPr>
      <xdr:spPr>
        <a:xfrm>
          <a:off x="11271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7B7A821-D8CC-465D-A416-3A310A4F8152}"/>
            </a:ext>
          </a:extLst>
        </xdr:cNvPr>
        <xdr:cNvCxnSpPr/>
      </xdr:nvCxnSpPr>
      <xdr:spPr>
        <a:xfrm>
          <a:off x="1152525" y="68992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1AAB9B32-3AA4-4558-A977-5DDEAE3DEB6D}"/>
            </a:ext>
          </a:extLst>
        </xdr:cNvPr>
        <xdr:cNvSpPr txBox="1"/>
      </xdr:nvSpPr>
      <xdr:spPr>
        <a:xfrm>
          <a:off x="735486" y="68118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720B47E8-2DB8-4F5F-A1D5-8F7F0DF1D1BA}"/>
            </a:ext>
          </a:extLst>
        </xdr:cNvPr>
        <xdr:cNvCxnSpPr/>
      </xdr:nvCxnSpPr>
      <xdr:spPr>
        <a:xfrm>
          <a:off x="1152525" y="64865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4028E148-73F8-4663-8C17-EA54A4E54418}"/>
            </a:ext>
          </a:extLst>
        </xdr:cNvPr>
        <xdr:cNvSpPr txBox="1"/>
      </xdr:nvSpPr>
      <xdr:spPr>
        <a:xfrm>
          <a:off x="735486" y="63990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9792E5E7-BB79-44FE-BE33-DCD08D1A2989}"/>
            </a:ext>
          </a:extLst>
        </xdr:cNvPr>
        <xdr:cNvCxnSpPr/>
      </xdr:nvCxnSpPr>
      <xdr:spPr>
        <a:xfrm>
          <a:off x="1152525" y="60737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E3F81BDB-E059-4A60-BD46-F77E753F489A}"/>
            </a:ext>
          </a:extLst>
        </xdr:cNvPr>
        <xdr:cNvSpPr txBox="1"/>
      </xdr:nvSpPr>
      <xdr:spPr>
        <a:xfrm>
          <a:off x="786781" y="59799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141BC6A4-85D7-414E-A11C-697A4411B509}"/>
            </a:ext>
          </a:extLst>
        </xdr:cNvPr>
        <xdr:cNvCxnSpPr/>
      </xdr:nvCxnSpPr>
      <xdr:spPr>
        <a:xfrm>
          <a:off x="1152525" y="56546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69AC651A-9975-42F5-AAD5-033799670B60}"/>
            </a:ext>
          </a:extLst>
        </xdr:cNvPr>
        <xdr:cNvSpPr txBox="1"/>
      </xdr:nvSpPr>
      <xdr:spPr>
        <a:xfrm>
          <a:off x="786781" y="55672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EE7EFCC-7A46-4D9F-ABF1-26AD8D5E5355}"/>
            </a:ext>
          </a:extLst>
        </xdr:cNvPr>
        <xdr:cNvCxnSpPr/>
      </xdr:nvCxnSpPr>
      <xdr:spPr>
        <a:xfrm>
          <a:off x="1152525" y="52419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A35992FD-946A-4EDB-ACE2-60B3084088B1}"/>
            </a:ext>
          </a:extLst>
        </xdr:cNvPr>
        <xdr:cNvSpPr txBox="1"/>
      </xdr:nvSpPr>
      <xdr:spPr>
        <a:xfrm>
          <a:off x="786781" y="5148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F5FD53A-F113-47ED-913A-B1A0C790DDBB}"/>
            </a:ext>
          </a:extLst>
        </xdr:cNvPr>
        <xdr:cNvCxnSpPr/>
      </xdr:nvCxnSpPr>
      <xdr:spPr>
        <a:xfrm>
          <a:off x="1152525" y="48228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FA0D818-04BC-47A5-8EDD-93E78543B592}"/>
            </a:ext>
          </a:extLst>
        </xdr:cNvPr>
        <xdr:cNvSpPr txBox="1"/>
      </xdr:nvSpPr>
      <xdr:spPr>
        <a:xfrm>
          <a:off x="786781" y="47353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F1F6C59-35AE-4BB3-8C79-5E1BA1336637}"/>
            </a:ext>
          </a:extLst>
        </xdr:cNvPr>
        <xdr:cNvSpPr/>
      </xdr:nvSpPr>
      <xdr:spPr>
        <a:xfrm>
          <a:off x="1152525" y="48228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123190</xdr:rowOff>
    </xdr:from>
    <xdr:to>
      <xdr:col>23</xdr:col>
      <xdr:colOff>85090</xdr:colOff>
      <xdr:row>33</xdr:row>
      <xdr:rowOff>151511</xdr:rowOff>
    </xdr:to>
    <xdr:cxnSp macro="">
      <xdr:nvCxnSpPr>
        <xdr:cNvPr id="73" name="直線コネクタ 72">
          <a:extLst>
            <a:ext uri="{FF2B5EF4-FFF2-40B4-BE49-F238E27FC236}">
              <a16:creationId xmlns:a16="http://schemas.microsoft.com/office/drawing/2014/main" id="{A930368D-33CF-4532-8D04-5A372D835613}"/>
            </a:ext>
          </a:extLst>
        </xdr:cNvPr>
        <xdr:cNvCxnSpPr/>
      </xdr:nvCxnSpPr>
      <xdr:spPr>
        <a:xfrm flipV="1">
          <a:off x="4300220" y="5209540"/>
          <a:ext cx="1270" cy="1184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155338</xdr:rowOff>
    </xdr:from>
    <xdr:ext cx="405111" cy="259045"/>
    <xdr:sp macro="" textlink="">
      <xdr:nvSpPr>
        <xdr:cNvPr id="74" name="有形固定資産減価償却率最小値テキスト">
          <a:extLst>
            <a:ext uri="{FF2B5EF4-FFF2-40B4-BE49-F238E27FC236}">
              <a16:creationId xmlns:a16="http://schemas.microsoft.com/office/drawing/2014/main" id="{BF8DCE21-C34F-4072-82A2-832BD2287F34}"/>
            </a:ext>
          </a:extLst>
        </xdr:cNvPr>
        <xdr:cNvSpPr txBox="1"/>
      </xdr:nvSpPr>
      <xdr:spPr>
        <a:xfrm>
          <a:off x="4352925" y="6397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151511</xdr:rowOff>
    </xdr:from>
    <xdr:to>
      <xdr:col>23</xdr:col>
      <xdr:colOff>174625</xdr:colOff>
      <xdr:row>33</xdr:row>
      <xdr:rowOff>151511</xdr:rowOff>
    </xdr:to>
    <xdr:cxnSp macro="">
      <xdr:nvCxnSpPr>
        <xdr:cNvPr id="75" name="直線コネクタ 74">
          <a:extLst>
            <a:ext uri="{FF2B5EF4-FFF2-40B4-BE49-F238E27FC236}">
              <a16:creationId xmlns:a16="http://schemas.microsoft.com/office/drawing/2014/main" id="{2997BDEC-F924-4AED-8DC9-1A4865CCBE24}"/>
            </a:ext>
          </a:extLst>
        </xdr:cNvPr>
        <xdr:cNvCxnSpPr/>
      </xdr:nvCxnSpPr>
      <xdr:spPr>
        <a:xfrm>
          <a:off x="4213225" y="639356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69867</xdr:rowOff>
    </xdr:from>
    <xdr:ext cx="405111" cy="259045"/>
    <xdr:sp macro="" textlink="">
      <xdr:nvSpPr>
        <xdr:cNvPr id="76" name="有形固定資産減価償却率最大値テキスト">
          <a:extLst>
            <a:ext uri="{FF2B5EF4-FFF2-40B4-BE49-F238E27FC236}">
              <a16:creationId xmlns:a16="http://schemas.microsoft.com/office/drawing/2014/main" id="{15AED6F8-CF4C-4433-88AB-619FF9F77A59}"/>
            </a:ext>
          </a:extLst>
        </xdr:cNvPr>
        <xdr:cNvSpPr txBox="1"/>
      </xdr:nvSpPr>
      <xdr:spPr>
        <a:xfrm>
          <a:off x="4352925" y="4991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123190</xdr:rowOff>
    </xdr:from>
    <xdr:to>
      <xdr:col>23</xdr:col>
      <xdr:colOff>174625</xdr:colOff>
      <xdr:row>26</xdr:row>
      <xdr:rowOff>123190</xdr:rowOff>
    </xdr:to>
    <xdr:cxnSp macro="">
      <xdr:nvCxnSpPr>
        <xdr:cNvPr id="77" name="直線コネクタ 76">
          <a:extLst>
            <a:ext uri="{FF2B5EF4-FFF2-40B4-BE49-F238E27FC236}">
              <a16:creationId xmlns:a16="http://schemas.microsoft.com/office/drawing/2014/main" id="{24C94D9E-E275-4587-9802-D07DB22842B1}"/>
            </a:ext>
          </a:extLst>
        </xdr:cNvPr>
        <xdr:cNvCxnSpPr/>
      </xdr:nvCxnSpPr>
      <xdr:spPr>
        <a:xfrm>
          <a:off x="4213225" y="52095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109872</xdr:rowOff>
    </xdr:from>
    <xdr:ext cx="405111" cy="259045"/>
    <xdr:sp macro="" textlink="">
      <xdr:nvSpPr>
        <xdr:cNvPr id="78" name="有形固定資産減価償却率平均値テキスト">
          <a:extLst>
            <a:ext uri="{FF2B5EF4-FFF2-40B4-BE49-F238E27FC236}">
              <a16:creationId xmlns:a16="http://schemas.microsoft.com/office/drawing/2014/main" id="{632CE868-C3F0-458E-B6A1-6F05ACD6FF54}"/>
            </a:ext>
          </a:extLst>
        </xdr:cNvPr>
        <xdr:cNvSpPr txBox="1"/>
      </xdr:nvSpPr>
      <xdr:spPr>
        <a:xfrm>
          <a:off x="4352925" y="5526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79" name="フローチャート: 判断 78">
          <a:extLst>
            <a:ext uri="{FF2B5EF4-FFF2-40B4-BE49-F238E27FC236}">
              <a16:creationId xmlns:a16="http://schemas.microsoft.com/office/drawing/2014/main" id="{3803CF32-F5B5-4250-A4DE-E1F159E564E8}"/>
            </a:ext>
          </a:extLst>
        </xdr:cNvPr>
        <xdr:cNvSpPr/>
      </xdr:nvSpPr>
      <xdr:spPr>
        <a:xfrm>
          <a:off x="4251325" y="566864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89154</xdr:rowOff>
    </xdr:from>
    <xdr:to>
      <xdr:col>19</xdr:col>
      <xdr:colOff>187325</xdr:colOff>
      <xdr:row>30</xdr:row>
      <xdr:rowOff>19304</xdr:rowOff>
    </xdr:to>
    <xdr:sp macro="" textlink="">
      <xdr:nvSpPr>
        <xdr:cNvPr id="80" name="フローチャート: 判断 79">
          <a:extLst>
            <a:ext uri="{FF2B5EF4-FFF2-40B4-BE49-F238E27FC236}">
              <a16:creationId xmlns:a16="http://schemas.microsoft.com/office/drawing/2014/main" id="{AAA868CB-5D19-4A80-8148-72EDEF47F5B3}"/>
            </a:ext>
          </a:extLst>
        </xdr:cNvPr>
        <xdr:cNvSpPr/>
      </xdr:nvSpPr>
      <xdr:spPr>
        <a:xfrm>
          <a:off x="3616325" y="567080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81" name="フローチャート: 判断 80">
          <a:extLst>
            <a:ext uri="{FF2B5EF4-FFF2-40B4-BE49-F238E27FC236}">
              <a16:creationId xmlns:a16="http://schemas.microsoft.com/office/drawing/2014/main" id="{A77D08F4-2856-453F-9693-A9E3C568C4A3}"/>
            </a:ext>
          </a:extLst>
        </xdr:cNvPr>
        <xdr:cNvSpPr/>
      </xdr:nvSpPr>
      <xdr:spPr>
        <a:xfrm>
          <a:off x="2930525" y="56578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56769</xdr:rowOff>
    </xdr:from>
    <xdr:to>
      <xdr:col>11</xdr:col>
      <xdr:colOff>187325</xdr:colOff>
      <xdr:row>29</xdr:row>
      <xdr:rowOff>158369</xdr:rowOff>
    </xdr:to>
    <xdr:sp macro="" textlink="">
      <xdr:nvSpPr>
        <xdr:cNvPr id="82" name="フローチャート: 判断 81">
          <a:extLst>
            <a:ext uri="{FF2B5EF4-FFF2-40B4-BE49-F238E27FC236}">
              <a16:creationId xmlns:a16="http://schemas.microsoft.com/office/drawing/2014/main" id="{AD19C787-3747-4D7E-87A3-0DEC706F4931}"/>
            </a:ext>
          </a:extLst>
        </xdr:cNvPr>
        <xdr:cNvSpPr/>
      </xdr:nvSpPr>
      <xdr:spPr>
        <a:xfrm>
          <a:off x="2244725" y="563841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48133</xdr:rowOff>
    </xdr:from>
    <xdr:to>
      <xdr:col>7</xdr:col>
      <xdr:colOff>187325</xdr:colOff>
      <xdr:row>29</xdr:row>
      <xdr:rowOff>149733</xdr:rowOff>
    </xdr:to>
    <xdr:sp macro="" textlink="">
      <xdr:nvSpPr>
        <xdr:cNvPr id="83" name="フローチャート: 判断 82">
          <a:extLst>
            <a:ext uri="{FF2B5EF4-FFF2-40B4-BE49-F238E27FC236}">
              <a16:creationId xmlns:a16="http://schemas.microsoft.com/office/drawing/2014/main" id="{DE66BD82-2F77-49FF-A856-6C2A6D18B964}"/>
            </a:ext>
          </a:extLst>
        </xdr:cNvPr>
        <xdr:cNvSpPr/>
      </xdr:nvSpPr>
      <xdr:spPr>
        <a:xfrm>
          <a:off x="1558925" y="562978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DE5EFE65-EEB1-4E31-872A-FBCC8DDB097E}"/>
            </a:ext>
          </a:extLst>
        </xdr:cNvPr>
        <xdr:cNvSpPr txBox="1"/>
      </xdr:nvSpPr>
      <xdr:spPr>
        <a:xfrm>
          <a:off x="4143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44F824C-90EA-4516-8305-7B7AB7890B0F}"/>
            </a:ext>
          </a:extLst>
        </xdr:cNvPr>
        <xdr:cNvSpPr txBox="1"/>
      </xdr:nvSpPr>
      <xdr:spPr>
        <a:xfrm>
          <a:off x="35083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0D1ACB2-1A57-439C-82A1-828E53371B15}"/>
            </a:ext>
          </a:extLst>
        </xdr:cNvPr>
        <xdr:cNvSpPr txBox="1"/>
      </xdr:nvSpPr>
      <xdr:spPr>
        <a:xfrm>
          <a:off x="28225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15DFBB5-BFE3-47D3-B749-EC0F69500185}"/>
            </a:ext>
          </a:extLst>
        </xdr:cNvPr>
        <xdr:cNvSpPr txBox="1"/>
      </xdr:nvSpPr>
      <xdr:spPr>
        <a:xfrm>
          <a:off x="21367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1F52DFC-E145-40F2-BA4D-4CAD6825672C}"/>
            </a:ext>
          </a:extLst>
        </xdr:cNvPr>
        <xdr:cNvSpPr txBox="1"/>
      </xdr:nvSpPr>
      <xdr:spPr>
        <a:xfrm>
          <a:off x="145097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97790</xdr:rowOff>
    </xdr:from>
    <xdr:to>
      <xdr:col>23</xdr:col>
      <xdr:colOff>136525</xdr:colOff>
      <xdr:row>30</xdr:row>
      <xdr:rowOff>27940</xdr:rowOff>
    </xdr:to>
    <xdr:sp macro="" textlink="">
      <xdr:nvSpPr>
        <xdr:cNvPr id="89" name="楕円 88">
          <a:extLst>
            <a:ext uri="{FF2B5EF4-FFF2-40B4-BE49-F238E27FC236}">
              <a16:creationId xmlns:a16="http://schemas.microsoft.com/office/drawing/2014/main" id="{080A60AD-AC2A-4E8D-A646-BE945E83DCB5}"/>
            </a:ext>
          </a:extLst>
        </xdr:cNvPr>
        <xdr:cNvSpPr/>
      </xdr:nvSpPr>
      <xdr:spPr>
        <a:xfrm>
          <a:off x="4251325" y="567944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76217</xdr:rowOff>
    </xdr:from>
    <xdr:ext cx="405111" cy="259045"/>
    <xdr:sp macro="" textlink="">
      <xdr:nvSpPr>
        <xdr:cNvPr id="90" name="有形固定資産減価償却率該当値テキスト">
          <a:extLst>
            <a:ext uri="{FF2B5EF4-FFF2-40B4-BE49-F238E27FC236}">
              <a16:creationId xmlns:a16="http://schemas.microsoft.com/office/drawing/2014/main" id="{AFCCA56C-7289-4028-AE6B-59204D9766E9}"/>
            </a:ext>
          </a:extLst>
        </xdr:cNvPr>
        <xdr:cNvSpPr txBox="1"/>
      </xdr:nvSpPr>
      <xdr:spPr>
        <a:xfrm>
          <a:off x="4352925" y="5657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74041</xdr:rowOff>
    </xdr:from>
    <xdr:to>
      <xdr:col>19</xdr:col>
      <xdr:colOff>187325</xdr:colOff>
      <xdr:row>30</xdr:row>
      <xdr:rowOff>4191</xdr:rowOff>
    </xdr:to>
    <xdr:sp macro="" textlink="">
      <xdr:nvSpPr>
        <xdr:cNvPr id="91" name="楕円 90">
          <a:extLst>
            <a:ext uri="{FF2B5EF4-FFF2-40B4-BE49-F238E27FC236}">
              <a16:creationId xmlns:a16="http://schemas.microsoft.com/office/drawing/2014/main" id="{EF957D52-8F79-49CF-BEBD-52D5DFBEAD98}"/>
            </a:ext>
          </a:extLst>
        </xdr:cNvPr>
        <xdr:cNvSpPr/>
      </xdr:nvSpPr>
      <xdr:spPr>
        <a:xfrm>
          <a:off x="3616325" y="5655691"/>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124841</xdr:rowOff>
    </xdr:from>
    <xdr:to>
      <xdr:col>23</xdr:col>
      <xdr:colOff>85725</xdr:colOff>
      <xdr:row>29</xdr:row>
      <xdr:rowOff>148590</xdr:rowOff>
    </xdr:to>
    <xdr:cxnSp macro="">
      <xdr:nvCxnSpPr>
        <xdr:cNvPr id="92" name="直線コネクタ 91">
          <a:extLst>
            <a:ext uri="{FF2B5EF4-FFF2-40B4-BE49-F238E27FC236}">
              <a16:creationId xmlns:a16="http://schemas.microsoft.com/office/drawing/2014/main" id="{35F78ECC-DAE5-40DE-9711-D14B47C8CC93}"/>
            </a:ext>
          </a:extLst>
        </xdr:cNvPr>
        <xdr:cNvCxnSpPr/>
      </xdr:nvCxnSpPr>
      <xdr:spPr>
        <a:xfrm>
          <a:off x="3667125" y="5706491"/>
          <a:ext cx="63500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104267</xdr:rowOff>
    </xdr:from>
    <xdr:to>
      <xdr:col>15</xdr:col>
      <xdr:colOff>187325</xdr:colOff>
      <xdr:row>30</xdr:row>
      <xdr:rowOff>34417</xdr:rowOff>
    </xdr:to>
    <xdr:sp macro="" textlink="">
      <xdr:nvSpPr>
        <xdr:cNvPr id="93" name="楕円 92">
          <a:extLst>
            <a:ext uri="{FF2B5EF4-FFF2-40B4-BE49-F238E27FC236}">
              <a16:creationId xmlns:a16="http://schemas.microsoft.com/office/drawing/2014/main" id="{8E5180F9-78F1-4178-9668-E09215EA4398}"/>
            </a:ext>
          </a:extLst>
        </xdr:cNvPr>
        <xdr:cNvSpPr/>
      </xdr:nvSpPr>
      <xdr:spPr>
        <a:xfrm>
          <a:off x="2930525" y="568591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124841</xdr:rowOff>
    </xdr:from>
    <xdr:to>
      <xdr:col>19</xdr:col>
      <xdr:colOff>136525</xdr:colOff>
      <xdr:row>29</xdr:row>
      <xdr:rowOff>155067</xdr:rowOff>
    </xdr:to>
    <xdr:cxnSp macro="">
      <xdr:nvCxnSpPr>
        <xdr:cNvPr id="94" name="直線コネクタ 93">
          <a:extLst>
            <a:ext uri="{FF2B5EF4-FFF2-40B4-BE49-F238E27FC236}">
              <a16:creationId xmlns:a16="http://schemas.microsoft.com/office/drawing/2014/main" id="{FED820E9-A5DD-41AC-AFA2-D4C62CF3A9DA}"/>
            </a:ext>
          </a:extLst>
        </xdr:cNvPr>
        <xdr:cNvCxnSpPr/>
      </xdr:nvCxnSpPr>
      <xdr:spPr>
        <a:xfrm flipV="1">
          <a:off x="2981325" y="5706491"/>
          <a:ext cx="6858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112903</xdr:rowOff>
    </xdr:from>
    <xdr:to>
      <xdr:col>11</xdr:col>
      <xdr:colOff>187325</xdr:colOff>
      <xdr:row>30</xdr:row>
      <xdr:rowOff>43053</xdr:rowOff>
    </xdr:to>
    <xdr:sp macro="" textlink="">
      <xdr:nvSpPr>
        <xdr:cNvPr id="95" name="楕円 94">
          <a:extLst>
            <a:ext uri="{FF2B5EF4-FFF2-40B4-BE49-F238E27FC236}">
              <a16:creationId xmlns:a16="http://schemas.microsoft.com/office/drawing/2014/main" id="{A57230F7-0112-49CA-B347-5129B30CD95F}"/>
            </a:ext>
          </a:extLst>
        </xdr:cNvPr>
        <xdr:cNvSpPr/>
      </xdr:nvSpPr>
      <xdr:spPr>
        <a:xfrm>
          <a:off x="2244725" y="569455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29</xdr:row>
      <xdr:rowOff>163703</xdr:rowOff>
    </xdr:to>
    <xdr:cxnSp macro="">
      <xdr:nvCxnSpPr>
        <xdr:cNvPr id="96" name="直線コネクタ 95">
          <a:extLst>
            <a:ext uri="{FF2B5EF4-FFF2-40B4-BE49-F238E27FC236}">
              <a16:creationId xmlns:a16="http://schemas.microsoft.com/office/drawing/2014/main" id="{69181505-0E74-43DD-AA06-A4C552E2A382}"/>
            </a:ext>
          </a:extLst>
        </xdr:cNvPr>
        <xdr:cNvCxnSpPr/>
      </xdr:nvCxnSpPr>
      <xdr:spPr>
        <a:xfrm flipV="1">
          <a:off x="2295525" y="5736717"/>
          <a:ext cx="6858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145288</xdr:rowOff>
    </xdr:from>
    <xdr:to>
      <xdr:col>7</xdr:col>
      <xdr:colOff>187325</xdr:colOff>
      <xdr:row>30</xdr:row>
      <xdr:rowOff>75438</xdr:rowOff>
    </xdr:to>
    <xdr:sp macro="" textlink="">
      <xdr:nvSpPr>
        <xdr:cNvPr id="97" name="楕円 96">
          <a:extLst>
            <a:ext uri="{FF2B5EF4-FFF2-40B4-BE49-F238E27FC236}">
              <a16:creationId xmlns:a16="http://schemas.microsoft.com/office/drawing/2014/main" id="{C0620F1B-440C-4864-BCEC-FA35C3935A20}"/>
            </a:ext>
          </a:extLst>
        </xdr:cNvPr>
        <xdr:cNvSpPr/>
      </xdr:nvSpPr>
      <xdr:spPr>
        <a:xfrm>
          <a:off x="1558925" y="572693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163703</xdr:rowOff>
    </xdr:from>
    <xdr:to>
      <xdr:col>11</xdr:col>
      <xdr:colOff>136525</xdr:colOff>
      <xdr:row>30</xdr:row>
      <xdr:rowOff>24638</xdr:rowOff>
    </xdr:to>
    <xdr:cxnSp macro="">
      <xdr:nvCxnSpPr>
        <xdr:cNvPr id="98" name="直線コネクタ 97">
          <a:extLst>
            <a:ext uri="{FF2B5EF4-FFF2-40B4-BE49-F238E27FC236}">
              <a16:creationId xmlns:a16="http://schemas.microsoft.com/office/drawing/2014/main" id="{95E96562-863D-41B6-8793-55CA7913313B}"/>
            </a:ext>
          </a:extLst>
        </xdr:cNvPr>
        <xdr:cNvCxnSpPr/>
      </xdr:nvCxnSpPr>
      <xdr:spPr>
        <a:xfrm flipV="1">
          <a:off x="1609725" y="5745353"/>
          <a:ext cx="6858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10431</xdr:rowOff>
    </xdr:from>
    <xdr:ext cx="405111" cy="259045"/>
    <xdr:sp macro="" textlink="">
      <xdr:nvSpPr>
        <xdr:cNvPr id="99" name="n_1aveValue有形固定資産減価償却率">
          <a:extLst>
            <a:ext uri="{FF2B5EF4-FFF2-40B4-BE49-F238E27FC236}">
              <a16:creationId xmlns:a16="http://schemas.microsoft.com/office/drawing/2014/main" id="{C3220501-4BE0-480E-9A96-BD13A3BF8CCE}"/>
            </a:ext>
          </a:extLst>
        </xdr:cNvPr>
        <xdr:cNvSpPr txBox="1"/>
      </xdr:nvSpPr>
      <xdr:spPr>
        <a:xfrm>
          <a:off x="3470919" y="575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100" name="n_2aveValue有形固定資産減価償却率">
          <a:extLst>
            <a:ext uri="{FF2B5EF4-FFF2-40B4-BE49-F238E27FC236}">
              <a16:creationId xmlns:a16="http://schemas.microsoft.com/office/drawing/2014/main" id="{4291D2C7-F756-4764-8EBD-1ECEAF84E536}"/>
            </a:ext>
          </a:extLst>
        </xdr:cNvPr>
        <xdr:cNvSpPr txBox="1"/>
      </xdr:nvSpPr>
      <xdr:spPr>
        <a:xfrm>
          <a:off x="2797819" y="543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3446</xdr:rowOff>
    </xdr:from>
    <xdr:ext cx="405111" cy="259045"/>
    <xdr:sp macro="" textlink="">
      <xdr:nvSpPr>
        <xdr:cNvPr id="101" name="n_3aveValue有形固定資産減価償却率">
          <a:extLst>
            <a:ext uri="{FF2B5EF4-FFF2-40B4-BE49-F238E27FC236}">
              <a16:creationId xmlns:a16="http://schemas.microsoft.com/office/drawing/2014/main" id="{DA469F32-815C-4F33-BB5C-39A55875B5B1}"/>
            </a:ext>
          </a:extLst>
        </xdr:cNvPr>
        <xdr:cNvSpPr txBox="1"/>
      </xdr:nvSpPr>
      <xdr:spPr>
        <a:xfrm>
          <a:off x="2112019" y="5419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166260</xdr:rowOff>
    </xdr:from>
    <xdr:ext cx="405111" cy="259045"/>
    <xdr:sp macro="" textlink="">
      <xdr:nvSpPr>
        <xdr:cNvPr id="102" name="n_4aveValue有形固定資産減価償却率">
          <a:extLst>
            <a:ext uri="{FF2B5EF4-FFF2-40B4-BE49-F238E27FC236}">
              <a16:creationId xmlns:a16="http://schemas.microsoft.com/office/drawing/2014/main" id="{5709E89C-CEAE-4E95-8E80-64CF8700B63A}"/>
            </a:ext>
          </a:extLst>
        </xdr:cNvPr>
        <xdr:cNvSpPr txBox="1"/>
      </xdr:nvSpPr>
      <xdr:spPr>
        <a:xfrm>
          <a:off x="1426219" y="541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20718</xdr:rowOff>
    </xdr:from>
    <xdr:ext cx="405111" cy="259045"/>
    <xdr:sp macro="" textlink="">
      <xdr:nvSpPr>
        <xdr:cNvPr id="103" name="n_1mainValue有形固定資産減価償却率">
          <a:extLst>
            <a:ext uri="{FF2B5EF4-FFF2-40B4-BE49-F238E27FC236}">
              <a16:creationId xmlns:a16="http://schemas.microsoft.com/office/drawing/2014/main" id="{A2CA9088-3EA6-41D8-8CB1-1AA7E241049C}"/>
            </a:ext>
          </a:extLst>
        </xdr:cNvPr>
        <xdr:cNvSpPr txBox="1"/>
      </xdr:nvSpPr>
      <xdr:spPr>
        <a:xfrm>
          <a:off x="3470919" y="5437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25544</xdr:rowOff>
    </xdr:from>
    <xdr:ext cx="405111" cy="259045"/>
    <xdr:sp macro="" textlink="">
      <xdr:nvSpPr>
        <xdr:cNvPr id="104" name="n_2mainValue有形固定資産減価償却率">
          <a:extLst>
            <a:ext uri="{FF2B5EF4-FFF2-40B4-BE49-F238E27FC236}">
              <a16:creationId xmlns:a16="http://schemas.microsoft.com/office/drawing/2014/main" id="{F71D115F-567A-4088-BC13-65819448EF0C}"/>
            </a:ext>
          </a:extLst>
        </xdr:cNvPr>
        <xdr:cNvSpPr txBox="1"/>
      </xdr:nvSpPr>
      <xdr:spPr>
        <a:xfrm>
          <a:off x="2797819" y="577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34180</xdr:rowOff>
    </xdr:from>
    <xdr:ext cx="405111" cy="259045"/>
    <xdr:sp macro="" textlink="">
      <xdr:nvSpPr>
        <xdr:cNvPr id="105" name="n_3mainValue有形固定資産減価償却率">
          <a:extLst>
            <a:ext uri="{FF2B5EF4-FFF2-40B4-BE49-F238E27FC236}">
              <a16:creationId xmlns:a16="http://schemas.microsoft.com/office/drawing/2014/main" id="{4278BCCE-76E5-42E8-A147-0F95C2CD290D}"/>
            </a:ext>
          </a:extLst>
        </xdr:cNvPr>
        <xdr:cNvSpPr txBox="1"/>
      </xdr:nvSpPr>
      <xdr:spPr>
        <a:xfrm>
          <a:off x="2112019" y="5780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66565</xdr:rowOff>
    </xdr:from>
    <xdr:ext cx="405111" cy="259045"/>
    <xdr:sp macro="" textlink="">
      <xdr:nvSpPr>
        <xdr:cNvPr id="106" name="n_4mainValue有形固定資産減価償却率">
          <a:extLst>
            <a:ext uri="{FF2B5EF4-FFF2-40B4-BE49-F238E27FC236}">
              <a16:creationId xmlns:a16="http://schemas.microsoft.com/office/drawing/2014/main" id="{C15D20F3-1515-458E-A2D7-BCF61435A4E6}"/>
            </a:ext>
          </a:extLst>
        </xdr:cNvPr>
        <xdr:cNvSpPr txBox="1"/>
      </xdr:nvSpPr>
      <xdr:spPr>
        <a:xfrm>
          <a:off x="1426219" y="5813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3AB04871-9E0C-45A2-B98C-76D01E39CE7D}"/>
            </a:ext>
          </a:extLst>
        </xdr:cNvPr>
        <xdr:cNvSpPr/>
      </xdr:nvSpPr>
      <xdr:spPr>
        <a:xfrm>
          <a:off x="10194925" y="4143375"/>
          <a:ext cx="380365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A05BAB7-FE99-48AA-91EF-06DF033A52C2}"/>
            </a:ext>
          </a:extLst>
        </xdr:cNvPr>
        <xdr:cNvSpPr/>
      </xdr:nvSpPr>
      <xdr:spPr>
        <a:xfrm>
          <a:off x="11150868" y="45071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4E54AFCF-FCEB-4C86-8BD5-0D81335D0C19}"/>
            </a:ext>
          </a:extLst>
        </xdr:cNvPr>
        <xdr:cNvSpPr/>
      </xdr:nvSpPr>
      <xdr:spPr>
        <a:xfrm>
          <a:off x="12443365" y="4490496"/>
          <a:ext cx="862519"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EA569E58-BB7B-49BF-9B34-137A6D1E20E1}"/>
            </a:ext>
          </a:extLst>
        </xdr:cNvPr>
        <xdr:cNvSpPr/>
      </xdr:nvSpPr>
      <xdr:spPr>
        <a:xfrm>
          <a:off x="139668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EA32EE8F-8EBF-41FF-9986-D80F25D9550F}"/>
            </a:ext>
          </a:extLst>
        </xdr:cNvPr>
        <xdr:cNvSpPr/>
      </xdr:nvSpPr>
      <xdr:spPr>
        <a:xfrm>
          <a:off x="139668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3B3FB394-6DBC-4F2D-883D-08695E1A38E7}"/>
            </a:ext>
          </a:extLst>
        </xdr:cNvPr>
        <xdr:cNvSpPr/>
      </xdr:nvSpPr>
      <xdr:spPr>
        <a:xfrm>
          <a:off x="1533842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EDA5B772-45FF-4A95-B8C5-CCBB6CB1739A}"/>
            </a:ext>
          </a:extLst>
        </xdr:cNvPr>
        <xdr:cNvSpPr/>
      </xdr:nvSpPr>
      <xdr:spPr>
        <a:xfrm>
          <a:off x="1533842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84FB196A-60FA-4A65-AE74-169836E04006}"/>
            </a:ext>
          </a:extLst>
        </xdr:cNvPr>
        <xdr:cNvSpPr/>
      </xdr:nvSpPr>
      <xdr:spPr>
        <a:xfrm>
          <a:off x="16817975" y="4267200"/>
          <a:ext cx="1371600" cy="250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5ADDFC0A-C60B-4E9C-BC4A-7A5CEEBDB305}"/>
            </a:ext>
          </a:extLst>
        </xdr:cNvPr>
        <xdr:cNvSpPr/>
      </xdr:nvSpPr>
      <xdr:spPr>
        <a:xfrm>
          <a:off x="16817975" y="4454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6A4E7E3B-A2CA-4EA9-8206-0C8BC140C480}"/>
            </a:ext>
          </a:extLst>
        </xdr:cNvPr>
        <xdr:cNvSpPr/>
      </xdr:nvSpPr>
      <xdr:spPr>
        <a:xfrm>
          <a:off x="10194925" y="48228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9F59A552-34FE-421A-A86F-314B0F530530}"/>
            </a:ext>
          </a:extLst>
        </xdr:cNvPr>
        <xdr:cNvSpPr/>
      </xdr:nvSpPr>
      <xdr:spPr>
        <a:xfrm>
          <a:off x="14246225" y="48228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CDFEC365-A9CF-4EE4-AD2D-DCA1483B4C5B}"/>
            </a:ext>
          </a:extLst>
        </xdr:cNvPr>
        <xdr:cNvSpPr/>
      </xdr:nvSpPr>
      <xdr:spPr>
        <a:xfrm>
          <a:off x="14246225" y="48863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EB08E63-C8C4-4A2E-B2C6-7CDD2B8360CD}"/>
            </a:ext>
          </a:extLst>
        </xdr:cNvPr>
        <xdr:cNvSpPr txBox="1"/>
      </xdr:nvSpPr>
      <xdr:spPr>
        <a:xfrm>
          <a:off x="14322425" y="51022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050">
              <a:solidFill>
                <a:schemeClr val="dk1"/>
              </a:solidFill>
              <a:effectLst/>
              <a:latin typeface="+mn-lt"/>
              <a:ea typeface="+mn-ea"/>
              <a:cs typeface="+mn-cs"/>
            </a:rPr>
            <a:t>債務償還比率は、比率が小さいほど債務償還能力が高いとされ、本市は類似団体とほぼ同じ水準であるが、</a:t>
          </a:r>
          <a:r>
            <a:rPr kumimoji="1" lang="ja-JP" altLang="en-US" sz="1050">
              <a:solidFill>
                <a:schemeClr val="dk1"/>
              </a:solidFill>
              <a:effectLst/>
              <a:latin typeface="+mn-lt"/>
              <a:ea typeface="+mn-ea"/>
              <a:cs typeface="+mn-cs"/>
            </a:rPr>
            <a:t>令和３年度については、</a:t>
          </a:r>
          <a:r>
            <a:rPr kumimoji="1" lang="ja-JP" altLang="ja-JP" sz="1050">
              <a:solidFill>
                <a:schemeClr val="dk1"/>
              </a:solidFill>
              <a:effectLst/>
              <a:latin typeface="+mn-lt"/>
              <a:ea typeface="+mn-ea"/>
              <a:cs typeface="+mn-cs"/>
            </a:rPr>
            <a:t>地方交付税、地方特例交付金等が</a:t>
          </a:r>
          <a:r>
            <a:rPr kumimoji="1" lang="ja-JP" altLang="en-US" sz="1050">
              <a:solidFill>
                <a:schemeClr val="dk1"/>
              </a:solidFill>
              <a:effectLst/>
              <a:latin typeface="+mn-lt"/>
              <a:ea typeface="+mn-ea"/>
              <a:cs typeface="+mn-cs"/>
            </a:rPr>
            <a:t>増加し、経常一般財源等が増加したことで、本市、類似団体とも改善されている。今後は</a:t>
          </a:r>
          <a:r>
            <a:rPr kumimoji="1" lang="ja-JP" altLang="ja-JP" sz="1050">
              <a:solidFill>
                <a:schemeClr val="dk1"/>
              </a:solidFill>
              <a:effectLst/>
              <a:latin typeface="+mn-lt"/>
              <a:ea typeface="+mn-ea"/>
              <a:cs typeface="+mn-cs"/>
            </a:rPr>
            <a:t>大型事業で借り入れた地方債の償還が始まるため、第４次行政改革推進計画に基づき、業務活動の収支改善に</a:t>
          </a:r>
          <a:r>
            <a:rPr kumimoji="1" lang="ja-JP" altLang="en-US" sz="1050">
              <a:solidFill>
                <a:schemeClr val="dk1"/>
              </a:solidFill>
              <a:effectLst/>
              <a:latin typeface="+mn-lt"/>
              <a:ea typeface="+mn-ea"/>
              <a:cs typeface="+mn-cs"/>
            </a:rPr>
            <a:t>更に</a:t>
          </a:r>
          <a:r>
            <a:rPr kumimoji="1" lang="ja-JP" altLang="ja-JP" sz="1050">
              <a:solidFill>
                <a:schemeClr val="dk1"/>
              </a:solidFill>
              <a:effectLst/>
              <a:latin typeface="+mn-lt"/>
              <a:ea typeface="+mn-ea"/>
              <a:cs typeface="+mn-cs"/>
            </a:rPr>
            <a:t>努める。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90D81AF4-E029-4E07-9DAC-440B9F43A439}"/>
            </a:ext>
          </a:extLst>
        </xdr:cNvPr>
        <xdr:cNvSpPr txBox="1"/>
      </xdr:nvSpPr>
      <xdr:spPr>
        <a:xfrm>
          <a:off x="10156825" y="46386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BF86C6D-9C75-461D-A595-5BCD762C830D}"/>
            </a:ext>
          </a:extLst>
        </xdr:cNvPr>
        <xdr:cNvCxnSpPr/>
      </xdr:nvCxnSpPr>
      <xdr:spPr>
        <a:xfrm>
          <a:off x="10194925" y="68992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E5D6784B-16C5-40EA-AC8E-F41B55235A60}"/>
            </a:ext>
          </a:extLst>
        </xdr:cNvPr>
        <xdr:cNvSpPr txBox="1"/>
      </xdr:nvSpPr>
      <xdr:spPr>
        <a:xfrm>
          <a:off x="9705751" y="68118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4834A6A5-85C9-4826-A85C-4056D3C3F28F}"/>
            </a:ext>
          </a:extLst>
        </xdr:cNvPr>
        <xdr:cNvCxnSpPr/>
      </xdr:nvCxnSpPr>
      <xdr:spPr>
        <a:xfrm>
          <a:off x="10194925" y="66035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7B17A883-47D6-4EB8-9C55-ECCD4B5D1402}"/>
            </a:ext>
          </a:extLst>
        </xdr:cNvPr>
        <xdr:cNvSpPr txBox="1"/>
      </xdr:nvSpPr>
      <xdr:spPr>
        <a:xfrm>
          <a:off x="9705751" y="651609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F1CEE753-CB13-423F-A4AB-654987D7BB14}"/>
            </a:ext>
          </a:extLst>
        </xdr:cNvPr>
        <xdr:cNvCxnSpPr/>
      </xdr:nvCxnSpPr>
      <xdr:spPr>
        <a:xfrm>
          <a:off x="10194925" y="63078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6" name="テキスト ボックス 125">
          <a:extLst>
            <a:ext uri="{FF2B5EF4-FFF2-40B4-BE49-F238E27FC236}">
              <a16:creationId xmlns:a16="http://schemas.microsoft.com/office/drawing/2014/main" id="{FDEBD9D5-48E3-4272-8293-7831C6D4FED4}"/>
            </a:ext>
          </a:extLst>
        </xdr:cNvPr>
        <xdr:cNvSpPr txBox="1"/>
      </xdr:nvSpPr>
      <xdr:spPr>
        <a:xfrm>
          <a:off x="9758836" y="62203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C8EE775F-DA07-46A1-BC5F-A8F7999EC912}"/>
            </a:ext>
          </a:extLst>
        </xdr:cNvPr>
        <xdr:cNvCxnSpPr/>
      </xdr:nvCxnSpPr>
      <xdr:spPr>
        <a:xfrm>
          <a:off x="10194925" y="60120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48D8F0B1-821D-4AF4-8CDC-F89E52AAFC49}"/>
            </a:ext>
          </a:extLst>
        </xdr:cNvPr>
        <xdr:cNvSpPr txBox="1"/>
      </xdr:nvSpPr>
      <xdr:spPr>
        <a:xfrm>
          <a:off x="9758836" y="5918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8F2F9120-78CF-4AE8-A457-C849AD49597C}"/>
            </a:ext>
          </a:extLst>
        </xdr:cNvPr>
        <xdr:cNvCxnSpPr/>
      </xdr:nvCxnSpPr>
      <xdr:spPr>
        <a:xfrm>
          <a:off x="10194925" y="57163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2EFD70BB-7E32-434B-BA2D-2E3FEAD1D1C1}"/>
            </a:ext>
          </a:extLst>
        </xdr:cNvPr>
        <xdr:cNvSpPr txBox="1"/>
      </xdr:nvSpPr>
      <xdr:spPr>
        <a:xfrm>
          <a:off x="9758836" y="56225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37F01060-7099-49B7-9006-7F97F43E48FD}"/>
            </a:ext>
          </a:extLst>
        </xdr:cNvPr>
        <xdr:cNvCxnSpPr/>
      </xdr:nvCxnSpPr>
      <xdr:spPr>
        <a:xfrm>
          <a:off x="10194925" y="54142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FB86CB32-D78B-416B-8057-5E31397A61B7}"/>
            </a:ext>
          </a:extLst>
        </xdr:cNvPr>
        <xdr:cNvSpPr txBox="1"/>
      </xdr:nvSpPr>
      <xdr:spPr>
        <a:xfrm>
          <a:off x="9758836" y="53268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239F1318-FF27-47D9-9CD5-7196FC89AEC7}"/>
            </a:ext>
          </a:extLst>
        </xdr:cNvPr>
        <xdr:cNvCxnSpPr/>
      </xdr:nvCxnSpPr>
      <xdr:spPr>
        <a:xfrm>
          <a:off x="10194925" y="51185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EE82732-CDB7-42AE-8119-4E159C79C49B}"/>
            </a:ext>
          </a:extLst>
        </xdr:cNvPr>
        <xdr:cNvSpPr txBox="1"/>
      </xdr:nvSpPr>
      <xdr:spPr>
        <a:xfrm>
          <a:off x="9861428" y="5031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2D4218B7-B677-489B-BA57-920579EEF898}"/>
            </a:ext>
          </a:extLst>
        </xdr:cNvPr>
        <xdr:cNvCxnSpPr/>
      </xdr:nvCxnSpPr>
      <xdr:spPr>
        <a:xfrm>
          <a:off x="10194925" y="48228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DFC30C7-3A7F-4C1D-BF4F-DE211F8895C1}"/>
            </a:ext>
          </a:extLst>
        </xdr:cNvPr>
        <xdr:cNvSpPr/>
      </xdr:nvSpPr>
      <xdr:spPr>
        <a:xfrm>
          <a:off x="10194925" y="48228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45139</xdr:rowOff>
    </xdr:to>
    <xdr:cxnSp macro="">
      <xdr:nvCxnSpPr>
        <xdr:cNvPr id="137" name="直線コネクタ 136">
          <a:extLst>
            <a:ext uri="{FF2B5EF4-FFF2-40B4-BE49-F238E27FC236}">
              <a16:creationId xmlns:a16="http://schemas.microsoft.com/office/drawing/2014/main" id="{97A51118-4247-4399-921C-CDC4DC69C3D2}"/>
            </a:ext>
          </a:extLst>
        </xdr:cNvPr>
        <xdr:cNvCxnSpPr/>
      </xdr:nvCxnSpPr>
      <xdr:spPr>
        <a:xfrm flipV="1">
          <a:off x="13323570" y="5118553"/>
          <a:ext cx="1269" cy="1333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48966</xdr:rowOff>
    </xdr:from>
    <xdr:ext cx="469744" cy="259045"/>
    <xdr:sp macro="" textlink="">
      <xdr:nvSpPr>
        <xdr:cNvPr id="138" name="債務償還比率最小値テキスト">
          <a:extLst>
            <a:ext uri="{FF2B5EF4-FFF2-40B4-BE49-F238E27FC236}">
              <a16:creationId xmlns:a16="http://schemas.microsoft.com/office/drawing/2014/main" id="{1B0ADC52-6720-48AB-BE1C-169EE129DD22}"/>
            </a:ext>
          </a:extLst>
        </xdr:cNvPr>
        <xdr:cNvSpPr txBox="1"/>
      </xdr:nvSpPr>
      <xdr:spPr>
        <a:xfrm>
          <a:off x="13376275" y="645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45139</xdr:rowOff>
    </xdr:from>
    <xdr:to>
      <xdr:col>76</xdr:col>
      <xdr:colOff>111125</xdr:colOff>
      <xdr:row>34</xdr:row>
      <xdr:rowOff>45139</xdr:rowOff>
    </xdr:to>
    <xdr:cxnSp macro="">
      <xdr:nvCxnSpPr>
        <xdr:cNvPr id="139" name="直線コネクタ 138">
          <a:extLst>
            <a:ext uri="{FF2B5EF4-FFF2-40B4-BE49-F238E27FC236}">
              <a16:creationId xmlns:a16="http://schemas.microsoft.com/office/drawing/2014/main" id="{37D6B6F2-BAFE-4AD2-8717-252F390B65BB}"/>
            </a:ext>
          </a:extLst>
        </xdr:cNvPr>
        <xdr:cNvCxnSpPr/>
      </xdr:nvCxnSpPr>
      <xdr:spPr>
        <a:xfrm>
          <a:off x="13255625" y="64522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707080F4-A2D4-45EE-AF6C-2050555BD444}"/>
            </a:ext>
          </a:extLst>
        </xdr:cNvPr>
        <xdr:cNvSpPr txBox="1"/>
      </xdr:nvSpPr>
      <xdr:spPr>
        <a:xfrm>
          <a:off x="13376275" y="49064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E838E9AA-9D8F-4EEC-B082-78C636F98C60}"/>
            </a:ext>
          </a:extLst>
        </xdr:cNvPr>
        <xdr:cNvCxnSpPr/>
      </xdr:nvCxnSpPr>
      <xdr:spPr>
        <a:xfrm>
          <a:off x="13255625" y="51185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107214</xdr:rowOff>
    </xdr:from>
    <xdr:ext cx="469744" cy="259045"/>
    <xdr:sp macro="" textlink="">
      <xdr:nvSpPr>
        <xdr:cNvPr id="142" name="債務償還比率平均値テキスト">
          <a:extLst>
            <a:ext uri="{FF2B5EF4-FFF2-40B4-BE49-F238E27FC236}">
              <a16:creationId xmlns:a16="http://schemas.microsoft.com/office/drawing/2014/main" id="{8558D7C4-02AF-4DFE-A476-BC919CAD3100}"/>
            </a:ext>
          </a:extLst>
        </xdr:cNvPr>
        <xdr:cNvSpPr txBox="1"/>
      </xdr:nvSpPr>
      <xdr:spPr>
        <a:xfrm>
          <a:off x="13376275" y="5688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128787</xdr:rowOff>
    </xdr:from>
    <xdr:to>
      <xdr:col>76</xdr:col>
      <xdr:colOff>73025</xdr:colOff>
      <xdr:row>30</xdr:row>
      <xdr:rowOff>58937</xdr:rowOff>
    </xdr:to>
    <xdr:sp macro="" textlink="">
      <xdr:nvSpPr>
        <xdr:cNvPr id="143" name="フローチャート: 判断 142">
          <a:extLst>
            <a:ext uri="{FF2B5EF4-FFF2-40B4-BE49-F238E27FC236}">
              <a16:creationId xmlns:a16="http://schemas.microsoft.com/office/drawing/2014/main" id="{F04072FB-1A22-4967-9B9B-E38DAE684F7D}"/>
            </a:ext>
          </a:extLst>
        </xdr:cNvPr>
        <xdr:cNvSpPr/>
      </xdr:nvSpPr>
      <xdr:spPr>
        <a:xfrm>
          <a:off x="13293725" y="571043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28466</xdr:rowOff>
    </xdr:from>
    <xdr:to>
      <xdr:col>72</xdr:col>
      <xdr:colOff>123825</xdr:colOff>
      <xdr:row>31</xdr:row>
      <xdr:rowOff>130066</xdr:rowOff>
    </xdr:to>
    <xdr:sp macro="" textlink="">
      <xdr:nvSpPr>
        <xdr:cNvPr id="144" name="フローチャート: 判断 143">
          <a:extLst>
            <a:ext uri="{FF2B5EF4-FFF2-40B4-BE49-F238E27FC236}">
              <a16:creationId xmlns:a16="http://schemas.microsoft.com/office/drawing/2014/main" id="{DB2F6954-E1E5-442E-8372-1FF1A4C3EE9F}"/>
            </a:ext>
          </a:extLst>
        </xdr:cNvPr>
        <xdr:cNvSpPr/>
      </xdr:nvSpPr>
      <xdr:spPr>
        <a:xfrm>
          <a:off x="12639675" y="594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57613</xdr:rowOff>
    </xdr:from>
    <xdr:to>
      <xdr:col>68</xdr:col>
      <xdr:colOff>123825</xdr:colOff>
      <xdr:row>31</xdr:row>
      <xdr:rowOff>159213</xdr:rowOff>
    </xdr:to>
    <xdr:sp macro="" textlink="">
      <xdr:nvSpPr>
        <xdr:cNvPr id="145" name="フローチャート: 判断 144">
          <a:extLst>
            <a:ext uri="{FF2B5EF4-FFF2-40B4-BE49-F238E27FC236}">
              <a16:creationId xmlns:a16="http://schemas.microsoft.com/office/drawing/2014/main" id="{3C5623A9-0B99-44AA-95E7-3D05926F6784}"/>
            </a:ext>
          </a:extLst>
        </xdr:cNvPr>
        <xdr:cNvSpPr/>
      </xdr:nvSpPr>
      <xdr:spPr>
        <a:xfrm>
          <a:off x="11953875" y="596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38644</xdr:rowOff>
    </xdr:from>
    <xdr:to>
      <xdr:col>64</xdr:col>
      <xdr:colOff>123825</xdr:colOff>
      <xdr:row>31</xdr:row>
      <xdr:rowOff>140244</xdr:rowOff>
    </xdr:to>
    <xdr:sp macro="" textlink="">
      <xdr:nvSpPr>
        <xdr:cNvPr id="146" name="フローチャート: 判断 145">
          <a:extLst>
            <a:ext uri="{FF2B5EF4-FFF2-40B4-BE49-F238E27FC236}">
              <a16:creationId xmlns:a16="http://schemas.microsoft.com/office/drawing/2014/main" id="{13C1E573-6C70-4086-82E4-1D57F65F5607}"/>
            </a:ext>
          </a:extLst>
        </xdr:cNvPr>
        <xdr:cNvSpPr/>
      </xdr:nvSpPr>
      <xdr:spPr>
        <a:xfrm>
          <a:off x="11268075" y="595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67020</xdr:rowOff>
    </xdr:from>
    <xdr:to>
      <xdr:col>60</xdr:col>
      <xdr:colOff>123825</xdr:colOff>
      <xdr:row>31</xdr:row>
      <xdr:rowOff>168620</xdr:rowOff>
    </xdr:to>
    <xdr:sp macro="" textlink="">
      <xdr:nvSpPr>
        <xdr:cNvPr id="147" name="フローチャート: 判断 146">
          <a:extLst>
            <a:ext uri="{FF2B5EF4-FFF2-40B4-BE49-F238E27FC236}">
              <a16:creationId xmlns:a16="http://schemas.microsoft.com/office/drawing/2014/main" id="{9EF2ABD9-EC99-4CD9-9525-1D99E13BC54B}"/>
            </a:ext>
          </a:extLst>
        </xdr:cNvPr>
        <xdr:cNvSpPr/>
      </xdr:nvSpPr>
      <xdr:spPr>
        <a:xfrm>
          <a:off x="10582275" y="59788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C7A5DE7-8CE8-4F48-A1B9-1A1F45ED0BB7}"/>
            </a:ext>
          </a:extLst>
        </xdr:cNvPr>
        <xdr:cNvSpPr txBox="1"/>
      </xdr:nvSpPr>
      <xdr:spPr>
        <a:xfrm>
          <a:off x="13166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93985E2-EAE0-4ECD-B480-C7B7B14CE996}"/>
            </a:ext>
          </a:extLst>
        </xdr:cNvPr>
        <xdr:cNvSpPr txBox="1"/>
      </xdr:nvSpPr>
      <xdr:spPr>
        <a:xfrm>
          <a:off x="125317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306EDA7-C5C8-45D8-A10F-9BEF5F5F51DA}"/>
            </a:ext>
          </a:extLst>
        </xdr:cNvPr>
        <xdr:cNvSpPr txBox="1"/>
      </xdr:nvSpPr>
      <xdr:spPr>
        <a:xfrm>
          <a:off x="118459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73C84F95-94E0-4372-8F40-34EF531FB397}"/>
            </a:ext>
          </a:extLst>
        </xdr:cNvPr>
        <xdr:cNvSpPr txBox="1"/>
      </xdr:nvSpPr>
      <xdr:spPr>
        <a:xfrm>
          <a:off x="111601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64BA0148-4280-4505-9B92-626BF4935F44}"/>
            </a:ext>
          </a:extLst>
        </xdr:cNvPr>
        <xdr:cNvSpPr txBox="1"/>
      </xdr:nvSpPr>
      <xdr:spPr>
        <a:xfrm>
          <a:off x="10474325" y="69451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137233</xdr:rowOff>
    </xdr:from>
    <xdr:to>
      <xdr:col>76</xdr:col>
      <xdr:colOff>73025</xdr:colOff>
      <xdr:row>29</xdr:row>
      <xdr:rowOff>67383</xdr:rowOff>
    </xdr:to>
    <xdr:sp macro="" textlink="">
      <xdr:nvSpPr>
        <xdr:cNvPr id="153" name="楕円 152">
          <a:extLst>
            <a:ext uri="{FF2B5EF4-FFF2-40B4-BE49-F238E27FC236}">
              <a16:creationId xmlns:a16="http://schemas.microsoft.com/office/drawing/2014/main" id="{E6CB066A-E307-49CB-B780-1BA8EE80B3F2}"/>
            </a:ext>
          </a:extLst>
        </xdr:cNvPr>
        <xdr:cNvSpPr/>
      </xdr:nvSpPr>
      <xdr:spPr>
        <a:xfrm>
          <a:off x="13293725" y="555378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160110</xdr:rowOff>
    </xdr:from>
    <xdr:ext cx="469744" cy="259045"/>
    <xdr:sp macro="" textlink="">
      <xdr:nvSpPr>
        <xdr:cNvPr id="154" name="債務償還比率該当値テキスト">
          <a:extLst>
            <a:ext uri="{FF2B5EF4-FFF2-40B4-BE49-F238E27FC236}">
              <a16:creationId xmlns:a16="http://schemas.microsoft.com/office/drawing/2014/main" id="{DA5FD699-1385-403C-BDE5-54DA875C80C5}"/>
            </a:ext>
          </a:extLst>
        </xdr:cNvPr>
        <xdr:cNvSpPr txBox="1"/>
      </xdr:nvSpPr>
      <xdr:spPr>
        <a:xfrm>
          <a:off x="13376275" y="541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42962</xdr:rowOff>
    </xdr:from>
    <xdr:to>
      <xdr:col>72</xdr:col>
      <xdr:colOff>123825</xdr:colOff>
      <xdr:row>31</xdr:row>
      <xdr:rowOff>144562</xdr:rowOff>
    </xdr:to>
    <xdr:sp macro="" textlink="">
      <xdr:nvSpPr>
        <xdr:cNvPr id="155" name="楕円 154">
          <a:extLst>
            <a:ext uri="{FF2B5EF4-FFF2-40B4-BE49-F238E27FC236}">
              <a16:creationId xmlns:a16="http://schemas.microsoft.com/office/drawing/2014/main" id="{66A2A652-AFBC-4739-B7CB-53DFB60E0616}"/>
            </a:ext>
          </a:extLst>
        </xdr:cNvPr>
        <xdr:cNvSpPr/>
      </xdr:nvSpPr>
      <xdr:spPr>
        <a:xfrm>
          <a:off x="12639675" y="595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16583</xdr:rowOff>
    </xdr:from>
    <xdr:to>
      <xdr:col>76</xdr:col>
      <xdr:colOff>22225</xdr:colOff>
      <xdr:row>31</xdr:row>
      <xdr:rowOff>93762</xdr:rowOff>
    </xdr:to>
    <xdr:cxnSp macro="">
      <xdr:nvCxnSpPr>
        <xdr:cNvPr id="156" name="直線コネクタ 155">
          <a:extLst>
            <a:ext uri="{FF2B5EF4-FFF2-40B4-BE49-F238E27FC236}">
              <a16:creationId xmlns:a16="http://schemas.microsoft.com/office/drawing/2014/main" id="{D7B5080A-0560-48FF-8B15-26994CC39147}"/>
            </a:ext>
          </a:extLst>
        </xdr:cNvPr>
        <xdr:cNvCxnSpPr/>
      </xdr:nvCxnSpPr>
      <xdr:spPr>
        <a:xfrm flipV="1">
          <a:off x="12690475" y="5598233"/>
          <a:ext cx="635000" cy="407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88301</xdr:rowOff>
    </xdr:from>
    <xdr:to>
      <xdr:col>68</xdr:col>
      <xdr:colOff>123825</xdr:colOff>
      <xdr:row>32</xdr:row>
      <xdr:rowOff>18451</xdr:rowOff>
    </xdr:to>
    <xdr:sp macro="" textlink="">
      <xdr:nvSpPr>
        <xdr:cNvPr id="157" name="楕円 156">
          <a:extLst>
            <a:ext uri="{FF2B5EF4-FFF2-40B4-BE49-F238E27FC236}">
              <a16:creationId xmlns:a16="http://schemas.microsoft.com/office/drawing/2014/main" id="{1F18AD5A-6DA3-4945-896B-7A296E5955E8}"/>
            </a:ext>
          </a:extLst>
        </xdr:cNvPr>
        <xdr:cNvSpPr/>
      </xdr:nvSpPr>
      <xdr:spPr>
        <a:xfrm>
          <a:off x="11953875" y="600015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93762</xdr:rowOff>
    </xdr:from>
    <xdr:to>
      <xdr:col>72</xdr:col>
      <xdr:colOff>73025</xdr:colOff>
      <xdr:row>31</xdr:row>
      <xdr:rowOff>139101</xdr:rowOff>
    </xdr:to>
    <xdr:cxnSp macro="">
      <xdr:nvCxnSpPr>
        <xdr:cNvPr id="158" name="直線コネクタ 157">
          <a:extLst>
            <a:ext uri="{FF2B5EF4-FFF2-40B4-BE49-F238E27FC236}">
              <a16:creationId xmlns:a16="http://schemas.microsoft.com/office/drawing/2014/main" id="{88178AAC-34D2-47E1-A6F4-13F206D78930}"/>
            </a:ext>
          </a:extLst>
        </xdr:cNvPr>
        <xdr:cNvCxnSpPr/>
      </xdr:nvCxnSpPr>
      <xdr:spPr>
        <a:xfrm flipV="1">
          <a:off x="12004675" y="6005612"/>
          <a:ext cx="685800" cy="4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39261</xdr:rowOff>
    </xdr:from>
    <xdr:to>
      <xdr:col>64</xdr:col>
      <xdr:colOff>123825</xdr:colOff>
      <xdr:row>31</xdr:row>
      <xdr:rowOff>140861</xdr:rowOff>
    </xdr:to>
    <xdr:sp macro="" textlink="">
      <xdr:nvSpPr>
        <xdr:cNvPr id="159" name="楕円 158">
          <a:extLst>
            <a:ext uri="{FF2B5EF4-FFF2-40B4-BE49-F238E27FC236}">
              <a16:creationId xmlns:a16="http://schemas.microsoft.com/office/drawing/2014/main" id="{24CE7F28-A2DF-426D-9A56-F8DF95292FF9}"/>
            </a:ext>
          </a:extLst>
        </xdr:cNvPr>
        <xdr:cNvSpPr/>
      </xdr:nvSpPr>
      <xdr:spPr>
        <a:xfrm>
          <a:off x="11268075" y="595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90061</xdr:rowOff>
    </xdr:from>
    <xdr:to>
      <xdr:col>68</xdr:col>
      <xdr:colOff>73025</xdr:colOff>
      <xdr:row>31</xdr:row>
      <xdr:rowOff>139101</xdr:rowOff>
    </xdr:to>
    <xdr:cxnSp macro="">
      <xdr:nvCxnSpPr>
        <xdr:cNvPr id="160" name="直線コネクタ 159">
          <a:extLst>
            <a:ext uri="{FF2B5EF4-FFF2-40B4-BE49-F238E27FC236}">
              <a16:creationId xmlns:a16="http://schemas.microsoft.com/office/drawing/2014/main" id="{26D6EFAC-4812-4F13-A5B1-F72194AE5D16}"/>
            </a:ext>
          </a:extLst>
        </xdr:cNvPr>
        <xdr:cNvCxnSpPr/>
      </xdr:nvCxnSpPr>
      <xdr:spPr>
        <a:xfrm>
          <a:off x="11318875" y="6001911"/>
          <a:ext cx="685800" cy="4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48206</xdr:rowOff>
    </xdr:from>
    <xdr:to>
      <xdr:col>60</xdr:col>
      <xdr:colOff>123825</xdr:colOff>
      <xdr:row>31</xdr:row>
      <xdr:rowOff>149806</xdr:rowOff>
    </xdr:to>
    <xdr:sp macro="" textlink="">
      <xdr:nvSpPr>
        <xdr:cNvPr id="161" name="楕円 160">
          <a:extLst>
            <a:ext uri="{FF2B5EF4-FFF2-40B4-BE49-F238E27FC236}">
              <a16:creationId xmlns:a16="http://schemas.microsoft.com/office/drawing/2014/main" id="{2705E1E1-1FCB-47B5-8FF5-924C6E08455C}"/>
            </a:ext>
          </a:extLst>
        </xdr:cNvPr>
        <xdr:cNvSpPr/>
      </xdr:nvSpPr>
      <xdr:spPr>
        <a:xfrm>
          <a:off x="10582275" y="596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90061</xdr:rowOff>
    </xdr:from>
    <xdr:to>
      <xdr:col>64</xdr:col>
      <xdr:colOff>73025</xdr:colOff>
      <xdr:row>31</xdr:row>
      <xdr:rowOff>99006</xdr:rowOff>
    </xdr:to>
    <xdr:cxnSp macro="">
      <xdr:nvCxnSpPr>
        <xdr:cNvPr id="162" name="直線コネクタ 161">
          <a:extLst>
            <a:ext uri="{FF2B5EF4-FFF2-40B4-BE49-F238E27FC236}">
              <a16:creationId xmlns:a16="http://schemas.microsoft.com/office/drawing/2014/main" id="{1FD36789-A86C-49CE-AC35-BF459C89805E}"/>
            </a:ext>
          </a:extLst>
        </xdr:cNvPr>
        <xdr:cNvCxnSpPr/>
      </xdr:nvCxnSpPr>
      <xdr:spPr>
        <a:xfrm flipV="1">
          <a:off x="10633075" y="6001911"/>
          <a:ext cx="685800" cy="8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146593</xdr:rowOff>
    </xdr:from>
    <xdr:ext cx="469744" cy="259045"/>
    <xdr:sp macro="" textlink="">
      <xdr:nvSpPr>
        <xdr:cNvPr id="163" name="n_1aveValue債務償還比率">
          <a:extLst>
            <a:ext uri="{FF2B5EF4-FFF2-40B4-BE49-F238E27FC236}">
              <a16:creationId xmlns:a16="http://schemas.microsoft.com/office/drawing/2014/main" id="{61168710-F2A0-4DBD-B183-205D011DC626}"/>
            </a:ext>
          </a:extLst>
        </xdr:cNvPr>
        <xdr:cNvSpPr txBox="1"/>
      </xdr:nvSpPr>
      <xdr:spPr>
        <a:xfrm>
          <a:off x="12461952" y="5728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4290</xdr:rowOff>
    </xdr:from>
    <xdr:ext cx="469744" cy="259045"/>
    <xdr:sp macro="" textlink="">
      <xdr:nvSpPr>
        <xdr:cNvPr id="164" name="n_2aveValue債務償還比率">
          <a:extLst>
            <a:ext uri="{FF2B5EF4-FFF2-40B4-BE49-F238E27FC236}">
              <a16:creationId xmlns:a16="http://schemas.microsoft.com/office/drawing/2014/main" id="{908CF306-8358-4093-A9A0-BA22F2EE6011}"/>
            </a:ext>
          </a:extLst>
        </xdr:cNvPr>
        <xdr:cNvSpPr txBox="1"/>
      </xdr:nvSpPr>
      <xdr:spPr>
        <a:xfrm>
          <a:off x="11788852" y="5751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156771</xdr:rowOff>
    </xdr:from>
    <xdr:ext cx="469744" cy="259045"/>
    <xdr:sp macro="" textlink="">
      <xdr:nvSpPr>
        <xdr:cNvPr id="165" name="n_3aveValue債務償還比率">
          <a:extLst>
            <a:ext uri="{FF2B5EF4-FFF2-40B4-BE49-F238E27FC236}">
              <a16:creationId xmlns:a16="http://schemas.microsoft.com/office/drawing/2014/main" id="{B20684B4-F587-4895-93E2-EAA820B1C5CD}"/>
            </a:ext>
          </a:extLst>
        </xdr:cNvPr>
        <xdr:cNvSpPr txBox="1"/>
      </xdr:nvSpPr>
      <xdr:spPr>
        <a:xfrm>
          <a:off x="11103052" y="5738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159747</xdr:rowOff>
    </xdr:from>
    <xdr:ext cx="469744" cy="259045"/>
    <xdr:sp macro="" textlink="">
      <xdr:nvSpPr>
        <xdr:cNvPr id="166" name="n_4aveValue債務償還比率">
          <a:extLst>
            <a:ext uri="{FF2B5EF4-FFF2-40B4-BE49-F238E27FC236}">
              <a16:creationId xmlns:a16="http://schemas.microsoft.com/office/drawing/2014/main" id="{B255E719-C5E6-4025-B7E9-D0B83469D493}"/>
            </a:ext>
          </a:extLst>
        </xdr:cNvPr>
        <xdr:cNvSpPr txBox="1"/>
      </xdr:nvSpPr>
      <xdr:spPr>
        <a:xfrm>
          <a:off x="10417252" y="607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135689</xdr:rowOff>
    </xdr:from>
    <xdr:ext cx="469744" cy="259045"/>
    <xdr:sp macro="" textlink="">
      <xdr:nvSpPr>
        <xdr:cNvPr id="167" name="n_1mainValue債務償還比率">
          <a:extLst>
            <a:ext uri="{FF2B5EF4-FFF2-40B4-BE49-F238E27FC236}">
              <a16:creationId xmlns:a16="http://schemas.microsoft.com/office/drawing/2014/main" id="{3AABF6FD-3F8B-4ABD-894B-4EEB0847F618}"/>
            </a:ext>
          </a:extLst>
        </xdr:cNvPr>
        <xdr:cNvSpPr txBox="1"/>
      </xdr:nvSpPr>
      <xdr:spPr>
        <a:xfrm>
          <a:off x="12461952" y="604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9578</xdr:rowOff>
    </xdr:from>
    <xdr:ext cx="469744" cy="259045"/>
    <xdr:sp macro="" textlink="">
      <xdr:nvSpPr>
        <xdr:cNvPr id="168" name="n_2mainValue債務償還比率">
          <a:extLst>
            <a:ext uri="{FF2B5EF4-FFF2-40B4-BE49-F238E27FC236}">
              <a16:creationId xmlns:a16="http://schemas.microsoft.com/office/drawing/2014/main" id="{5EE8E1AC-6EBA-49F4-A9BC-67B11EDDAB35}"/>
            </a:ext>
          </a:extLst>
        </xdr:cNvPr>
        <xdr:cNvSpPr txBox="1"/>
      </xdr:nvSpPr>
      <xdr:spPr>
        <a:xfrm>
          <a:off x="11788852" y="6086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131988</xdr:rowOff>
    </xdr:from>
    <xdr:ext cx="469744" cy="259045"/>
    <xdr:sp macro="" textlink="">
      <xdr:nvSpPr>
        <xdr:cNvPr id="169" name="n_3mainValue債務償還比率">
          <a:extLst>
            <a:ext uri="{FF2B5EF4-FFF2-40B4-BE49-F238E27FC236}">
              <a16:creationId xmlns:a16="http://schemas.microsoft.com/office/drawing/2014/main" id="{4AEDAD91-52F6-41A1-B631-4E42078BCEBF}"/>
            </a:ext>
          </a:extLst>
        </xdr:cNvPr>
        <xdr:cNvSpPr txBox="1"/>
      </xdr:nvSpPr>
      <xdr:spPr>
        <a:xfrm>
          <a:off x="11103052" y="604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166333</xdr:rowOff>
    </xdr:from>
    <xdr:ext cx="469744" cy="259045"/>
    <xdr:sp macro="" textlink="">
      <xdr:nvSpPr>
        <xdr:cNvPr id="170" name="n_4mainValue債務償還比率">
          <a:extLst>
            <a:ext uri="{FF2B5EF4-FFF2-40B4-BE49-F238E27FC236}">
              <a16:creationId xmlns:a16="http://schemas.microsoft.com/office/drawing/2014/main" id="{2FA894DF-7EDA-4224-A0D2-32D9D7CA680B}"/>
            </a:ext>
          </a:extLst>
        </xdr:cNvPr>
        <xdr:cNvSpPr txBox="1"/>
      </xdr:nvSpPr>
      <xdr:spPr>
        <a:xfrm>
          <a:off x="10417252" y="574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F5BA09BD-A507-4BC6-97B8-006C2941DF89}"/>
            </a:ext>
          </a:extLst>
        </xdr:cNvPr>
        <xdr:cNvSpPr/>
      </xdr:nvSpPr>
      <xdr:spPr>
        <a:xfrm>
          <a:off x="1152525" y="77597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AA177196-F0AC-408D-9425-7C8A4BC43BE9}"/>
            </a:ext>
          </a:extLst>
        </xdr:cNvPr>
        <xdr:cNvSpPr/>
      </xdr:nvSpPr>
      <xdr:spPr>
        <a:xfrm>
          <a:off x="1152525" y="114395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AD3D9775-77DA-4248-84CE-C7263579775D}"/>
            </a:ext>
          </a:extLst>
        </xdr:cNvPr>
        <xdr:cNvSpPr txBox="1"/>
      </xdr:nvSpPr>
      <xdr:spPr>
        <a:xfrm>
          <a:off x="835025" y="8007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403B350C-A9B8-41A3-8B91-FED83E554FAC}"/>
            </a:ext>
          </a:extLst>
        </xdr:cNvPr>
        <xdr:cNvSpPr txBox="1"/>
      </xdr:nvSpPr>
      <xdr:spPr>
        <a:xfrm>
          <a:off x="6296025" y="10585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7703774D-EDA8-4040-B1C8-0389CAB0AFFF}"/>
            </a:ext>
          </a:extLst>
        </xdr:cNvPr>
        <xdr:cNvSpPr txBox="1"/>
      </xdr:nvSpPr>
      <xdr:spPr>
        <a:xfrm>
          <a:off x="835025" y="116554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7BC03C6B-7528-4604-9940-E38D57EE6349}"/>
            </a:ext>
          </a:extLst>
        </xdr:cNvPr>
        <xdr:cNvSpPr txBox="1"/>
      </xdr:nvSpPr>
      <xdr:spPr>
        <a:xfrm>
          <a:off x="6296025" y="14309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CE2B60-B6CA-4E75-87C2-6D77BC1835FA}"/>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09D31A0-03E8-4E80-BA56-C1837B43B0BB}"/>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5CA6DA7-80AA-4B96-A3EA-1263974C3883}"/>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CD5BCE6-B283-48D1-9174-2942CA3DF382}"/>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527BB3E-7A0F-418D-B110-EE979430EC7C}"/>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694E94D-0E32-4332-A4BD-7BB1E39BD36B}"/>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AA1DAFB-6566-40D2-B7FF-67A069627D0D}"/>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314C00-0476-4413-813D-DC2B5A232733}"/>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988023-3E6F-49B2-999E-7872B1392FAC}"/>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697D3A2-48FC-477A-B457-7C89838C1A61}"/>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113,454
110,552
125.34
62,357,558
60,661,089
1,044,354
27,115,687
38,318,843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F55C46-C9DD-477D-874E-4495F453850C}"/>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F3FBC7C-EC96-4324-B421-3592035498FA}"/>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3069A46-C9E8-4C23-85F1-CE8127921DF7}"/>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54EEC57-6C65-4E83-BA31-274BC17A3DF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427E1E5-A274-4B79-920C-F1FDE6FFF218}"/>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4F1ADE-F89A-4053-9FDD-6CB5F1E21ECB}"/>
            </a:ext>
          </a:extLst>
        </xdr:cNvPr>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1BFABEA-2DAA-4E10-95E6-DE150DD8B25B}"/>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152D253-C266-4E9D-B767-9BD51227E5AA}"/>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C4F79E-3A33-4887-8D48-2EFCA0B1272E}"/>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5CE9FB5-5680-42AD-9588-8EFBFE081F71}"/>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11C84BD-E4B8-41F3-9610-B61038D53BF6}"/>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758A69-5875-4B46-8233-1AB5C3D17C3F}"/>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0E59B1D-26F7-4922-9DAC-74CEA9011D92}"/>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4477434-2CFD-402F-A88A-6144AA972431}"/>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037021A-882A-4398-B049-2FF6D6EE3B6C}"/>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1AA8119-AFE0-4AFB-B024-7534F30EAE6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5CEAB5E-ADF7-4A55-BBCE-558C3CBB9EFF}"/>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1794C94-B637-4922-9BB3-C82EB8E3952A}"/>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F0BC78A-0FEC-406D-B05B-3D4E9F08B949}"/>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692301D-2106-4B29-ABD8-9132C3F5E157}"/>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BDA814-9D69-48F5-AD19-374F75C16893}"/>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A7BE52-5AE9-4D48-A1AC-03304E63561F}"/>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93A60FE-DDA1-45BA-80BC-7B660FA093B5}"/>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EE305099-F1E2-4100-8564-EFA0B34494D3}"/>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D885131-D1CB-497A-8533-7A4B4C85CDFD}"/>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D3D02F8-F1FA-45C6-8547-58C5212D84F2}"/>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1DAB981-E2FD-4590-BDDB-5E9B26F0D094}"/>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BE3565-E45C-42D1-ADCE-843EAC6B7B19}"/>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CB824E-B5E9-43B3-AA16-C04997BF587A}"/>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408B7A2-25CB-48D2-861B-E2DAC344D36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378BEDC-37BC-4A3A-BAA2-908F3C1C74E1}"/>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39A5CCDF-8C6A-4AC6-AD01-CB87564A2D56}"/>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864862F-326C-4873-BB0D-660000441075}"/>
            </a:ext>
          </a:extLst>
        </xdr:cNvPr>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7F3612F-D290-45CF-BD6C-4E2F543A09BA}"/>
            </a:ext>
          </a:extLst>
        </xdr:cNvPr>
        <xdr:cNvSpPr txBox="1"/>
      </xdr:nvSpPr>
      <xdr:spPr>
        <a:xfrm>
          <a:off x="2757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FCD1EB4-AE80-46E1-8472-BB7F0590550D}"/>
            </a:ext>
          </a:extLst>
        </xdr:cNvPr>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D8BFB6AF-6B99-4183-9F5C-8A20286DAED5}"/>
            </a:ext>
          </a:extLst>
        </xdr:cNvPr>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8613812-1AF8-4383-B1F6-B51E3DA988C4}"/>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06AECCA-714C-4C00-ACE3-8B7B429E99F3}"/>
            </a:ext>
          </a:extLst>
        </xdr:cNvPr>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FAF9860-F582-47D5-9224-A6FF4700985E}"/>
            </a:ext>
          </a:extLst>
        </xdr:cNvPr>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43A8B0A-528D-4BAE-B110-4A3312BF8C60}"/>
            </a:ext>
          </a:extLst>
        </xdr:cNvPr>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82EA1A7-3DC9-4B84-AB0D-EE7180E7EE7C}"/>
            </a:ext>
          </a:extLst>
        </xdr:cNvPr>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2C3F015-61C9-453D-9514-5CD2883669CA}"/>
            </a:ext>
          </a:extLst>
        </xdr:cNvPr>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A42F114-C5D1-4B1A-A58C-7D884B55090A}"/>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9DFE3876-FBCC-46BB-8DF9-9B18D67F673F}"/>
            </a:ext>
          </a:extLst>
        </xdr:cNvPr>
        <xdr:cNvSpPr txBox="1"/>
      </xdr:nvSpPr>
      <xdr:spPr>
        <a:xfrm>
          <a:off x="38496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56F0CA34-FA4D-4DF2-BA24-4580A92A8E07}"/>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121920</xdr:rowOff>
    </xdr:from>
    <xdr:to>
      <xdr:col>24</xdr:col>
      <xdr:colOff>62865</xdr:colOff>
      <xdr:row>41</xdr:row>
      <xdr:rowOff>133350</xdr:rowOff>
    </xdr:to>
    <xdr:cxnSp macro="">
      <xdr:nvCxnSpPr>
        <xdr:cNvPr id="57" name="直線コネクタ 56">
          <a:extLst>
            <a:ext uri="{FF2B5EF4-FFF2-40B4-BE49-F238E27FC236}">
              <a16:creationId xmlns:a16="http://schemas.microsoft.com/office/drawing/2014/main" id="{5C1B4344-8C59-4F25-A940-A69D4647EF1F}"/>
            </a:ext>
          </a:extLst>
        </xdr:cNvPr>
        <xdr:cNvCxnSpPr/>
      </xdr:nvCxnSpPr>
      <xdr:spPr>
        <a:xfrm flipV="1">
          <a:off x="4177665" y="5741670"/>
          <a:ext cx="0" cy="11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58" name="【道路】&#10;有形固定資産減価償却率最小値テキスト">
          <a:extLst>
            <a:ext uri="{FF2B5EF4-FFF2-40B4-BE49-F238E27FC236}">
              <a16:creationId xmlns:a16="http://schemas.microsoft.com/office/drawing/2014/main" id="{171C41B9-23CE-47A7-906F-753314B4EE52}"/>
            </a:ext>
          </a:extLst>
        </xdr:cNvPr>
        <xdr:cNvSpPr txBox="1"/>
      </xdr:nvSpPr>
      <xdr:spPr>
        <a:xfrm>
          <a:off x="4216400" y="691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a:extLst>
            <a:ext uri="{FF2B5EF4-FFF2-40B4-BE49-F238E27FC236}">
              <a16:creationId xmlns:a16="http://schemas.microsoft.com/office/drawing/2014/main" id="{3569DC17-8B8F-417C-AC75-9CA952D44355}"/>
            </a:ext>
          </a:extLst>
        </xdr:cNvPr>
        <xdr:cNvCxnSpPr/>
      </xdr:nvCxnSpPr>
      <xdr:spPr>
        <a:xfrm>
          <a:off x="410845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55FAF946-9CA7-473E-9171-9551D05BEC10}"/>
            </a:ext>
          </a:extLst>
        </xdr:cNvPr>
        <xdr:cNvSpPr txBox="1"/>
      </xdr:nvSpPr>
      <xdr:spPr>
        <a:xfrm>
          <a:off x="4216400" y="55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121920</xdr:rowOff>
    </xdr:from>
    <xdr:to>
      <xdr:col>24</xdr:col>
      <xdr:colOff>152400</xdr:colOff>
      <xdr:row>34</xdr:row>
      <xdr:rowOff>121920</xdr:rowOff>
    </xdr:to>
    <xdr:cxnSp macro="">
      <xdr:nvCxnSpPr>
        <xdr:cNvPr id="61" name="直線コネクタ 60">
          <a:extLst>
            <a:ext uri="{FF2B5EF4-FFF2-40B4-BE49-F238E27FC236}">
              <a16:creationId xmlns:a16="http://schemas.microsoft.com/office/drawing/2014/main" id="{D21129AB-9F72-4FD4-8EEC-5D6CB54B512B}"/>
            </a:ext>
          </a:extLst>
        </xdr:cNvPr>
        <xdr:cNvCxnSpPr/>
      </xdr:nvCxnSpPr>
      <xdr:spPr>
        <a:xfrm>
          <a:off x="4108450" y="57416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53992</xdr:rowOff>
    </xdr:from>
    <xdr:ext cx="405111" cy="259045"/>
    <xdr:sp macro="" textlink="">
      <xdr:nvSpPr>
        <xdr:cNvPr id="62" name="【道路】&#10;有形固定資産減価償却率平均値テキスト">
          <a:extLst>
            <a:ext uri="{FF2B5EF4-FFF2-40B4-BE49-F238E27FC236}">
              <a16:creationId xmlns:a16="http://schemas.microsoft.com/office/drawing/2014/main" id="{85AB9AF2-4723-4D3D-854F-A643B1E39775}"/>
            </a:ext>
          </a:extLst>
        </xdr:cNvPr>
        <xdr:cNvSpPr txBox="1"/>
      </xdr:nvSpPr>
      <xdr:spPr>
        <a:xfrm>
          <a:off x="4216400" y="61690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id="{C95511B3-3093-4C47-8A31-642AB921E709}"/>
            </a:ext>
          </a:extLst>
        </xdr:cNvPr>
        <xdr:cNvSpPr/>
      </xdr:nvSpPr>
      <xdr:spPr>
        <a:xfrm>
          <a:off x="4127500" y="6311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19685</xdr:rowOff>
    </xdr:from>
    <xdr:to>
      <xdr:col>20</xdr:col>
      <xdr:colOff>38100</xdr:colOff>
      <xdr:row>38</xdr:row>
      <xdr:rowOff>121285</xdr:rowOff>
    </xdr:to>
    <xdr:sp macro="" textlink="">
      <xdr:nvSpPr>
        <xdr:cNvPr id="64" name="フローチャート: 判断 63">
          <a:extLst>
            <a:ext uri="{FF2B5EF4-FFF2-40B4-BE49-F238E27FC236}">
              <a16:creationId xmlns:a16="http://schemas.microsoft.com/office/drawing/2014/main" id="{7BED47EF-81A2-494D-AD86-6B7A90B8A5D3}"/>
            </a:ext>
          </a:extLst>
        </xdr:cNvPr>
        <xdr:cNvSpPr/>
      </xdr:nvSpPr>
      <xdr:spPr>
        <a:xfrm>
          <a:off x="3384550" y="6299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8255</xdr:rowOff>
    </xdr:from>
    <xdr:to>
      <xdr:col>15</xdr:col>
      <xdr:colOff>101600</xdr:colOff>
      <xdr:row>38</xdr:row>
      <xdr:rowOff>109855</xdr:rowOff>
    </xdr:to>
    <xdr:sp macro="" textlink="">
      <xdr:nvSpPr>
        <xdr:cNvPr id="65" name="フローチャート: 判断 64">
          <a:extLst>
            <a:ext uri="{FF2B5EF4-FFF2-40B4-BE49-F238E27FC236}">
              <a16:creationId xmlns:a16="http://schemas.microsoft.com/office/drawing/2014/main" id="{32C644E7-7326-4381-AD2E-379A3D3B7D52}"/>
            </a:ext>
          </a:extLst>
        </xdr:cNvPr>
        <xdr:cNvSpPr/>
      </xdr:nvSpPr>
      <xdr:spPr>
        <a:xfrm>
          <a:off x="2571750" y="62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147320</xdr:rowOff>
    </xdr:from>
    <xdr:to>
      <xdr:col>10</xdr:col>
      <xdr:colOff>165100</xdr:colOff>
      <xdr:row>38</xdr:row>
      <xdr:rowOff>77470</xdr:rowOff>
    </xdr:to>
    <xdr:sp macro="" textlink="">
      <xdr:nvSpPr>
        <xdr:cNvPr id="66" name="フローチャート: 判断 65">
          <a:extLst>
            <a:ext uri="{FF2B5EF4-FFF2-40B4-BE49-F238E27FC236}">
              <a16:creationId xmlns:a16="http://schemas.microsoft.com/office/drawing/2014/main" id="{4FE7AB29-1EC1-4696-9F2E-39D67C3CFC5D}"/>
            </a:ext>
          </a:extLst>
        </xdr:cNvPr>
        <xdr:cNvSpPr/>
      </xdr:nvSpPr>
      <xdr:spPr>
        <a:xfrm>
          <a:off x="1778000" y="62623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128270</xdr:rowOff>
    </xdr:from>
    <xdr:to>
      <xdr:col>6</xdr:col>
      <xdr:colOff>38100</xdr:colOff>
      <xdr:row>38</xdr:row>
      <xdr:rowOff>58420</xdr:rowOff>
    </xdr:to>
    <xdr:sp macro="" textlink="">
      <xdr:nvSpPr>
        <xdr:cNvPr id="67" name="フローチャート: 判断 66">
          <a:extLst>
            <a:ext uri="{FF2B5EF4-FFF2-40B4-BE49-F238E27FC236}">
              <a16:creationId xmlns:a16="http://schemas.microsoft.com/office/drawing/2014/main" id="{D60A1EF3-E26D-4032-A9CC-EC5CBDBBF785}"/>
            </a:ext>
          </a:extLst>
        </xdr:cNvPr>
        <xdr:cNvSpPr/>
      </xdr:nvSpPr>
      <xdr:spPr>
        <a:xfrm>
          <a:off x="984250" y="62433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2D51A2F-1B05-4A22-AB63-DE77CCC8480F}"/>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E95530A-8639-4F7E-9D2F-6DA49A8563FF}"/>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523813-F12C-4349-9009-681681819EE8}"/>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399E77A-0CB2-4041-AE4C-D22B4ADA467C}"/>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F18CF88-D66F-4E20-9638-304FA31D5503}"/>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73" name="楕円 72">
          <a:extLst>
            <a:ext uri="{FF2B5EF4-FFF2-40B4-BE49-F238E27FC236}">
              <a16:creationId xmlns:a16="http://schemas.microsoft.com/office/drawing/2014/main" id="{D0CC625F-8DDC-48A8-8E86-62138C877CB1}"/>
            </a:ext>
          </a:extLst>
        </xdr:cNvPr>
        <xdr:cNvSpPr/>
      </xdr:nvSpPr>
      <xdr:spPr>
        <a:xfrm>
          <a:off x="41275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26687</xdr:rowOff>
    </xdr:from>
    <xdr:ext cx="405111" cy="259045"/>
    <xdr:sp macro="" textlink="">
      <xdr:nvSpPr>
        <xdr:cNvPr id="74" name="【道路】&#10;有形固定資産減価償却率該当値テキスト">
          <a:extLst>
            <a:ext uri="{FF2B5EF4-FFF2-40B4-BE49-F238E27FC236}">
              <a16:creationId xmlns:a16="http://schemas.microsoft.com/office/drawing/2014/main" id="{9C07C003-3846-4496-8DEC-7F8661DFC0F2}"/>
            </a:ext>
          </a:extLst>
        </xdr:cNvPr>
        <xdr:cNvSpPr txBox="1"/>
      </xdr:nvSpPr>
      <xdr:spPr>
        <a:xfrm>
          <a:off x="4216400"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63500</xdr:rowOff>
    </xdr:from>
    <xdr:to>
      <xdr:col>20</xdr:col>
      <xdr:colOff>38100</xdr:colOff>
      <xdr:row>37</xdr:row>
      <xdr:rowOff>165100</xdr:rowOff>
    </xdr:to>
    <xdr:sp macro="" textlink="">
      <xdr:nvSpPr>
        <xdr:cNvPr id="75" name="楕円 74">
          <a:extLst>
            <a:ext uri="{FF2B5EF4-FFF2-40B4-BE49-F238E27FC236}">
              <a16:creationId xmlns:a16="http://schemas.microsoft.com/office/drawing/2014/main" id="{68B29DAC-2CD8-4A6A-900A-79A0E3A0A588}"/>
            </a:ext>
          </a:extLst>
        </xdr:cNvPr>
        <xdr:cNvSpPr/>
      </xdr:nvSpPr>
      <xdr:spPr>
        <a:xfrm>
          <a:off x="3384550" y="61785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114300</xdr:rowOff>
    </xdr:from>
    <xdr:to>
      <xdr:col>24</xdr:col>
      <xdr:colOff>63500</xdr:colOff>
      <xdr:row>38</xdr:row>
      <xdr:rowOff>99060</xdr:rowOff>
    </xdr:to>
    <xdr:cxnSp macro="">
      <xdr:nvCxnSpPr>
        <xdr:cNvPr id="76" name="直線コネクタ 75">
          <a:extLst>
            <a:ext uri="{FF2B5EF4-FFF2-40B4-BE49-F238E27FC236}">
              <a16:creationId xmlns:a16="http://schemas.microsoft.com/office/drawing/2014/main" id="{EAB983C4-867B-4ABF-B9EF-BC2B64A4F6AB}"/>
            </a:ext>
          </a:extLst>
        </xdr:cNvPr>
        <xdr:cNvCxnSpPr/>
      </xdr:nvCxnSpPr>
      <xdr:spPr>
        <a:xfrm>
          <a:off x="3429000" y="6229350"/>
          <a:ext cx="749300" cy="1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73025</xdr:rowOff>
    </xdr:from>
    <xdr:to>
      <xdr:col>15</xdr:col>
      <xdr:colOff>101600</xdr:colOff>
      <xdr:row>38</xdr:row>
      <xdr:rowOff>3175</xdr:rowOff>
    </xdr:to>
    <xdr:sp macro="" textlink="">
      <xdr:nvSpPr>
        <xdr:cNvPr id="77" name="楕円 76">
          <a:extLst>
            <a:ext uri="{FF2B5EF4-FFF2-40B4-BE49-F238E27FC236}">
              <a16:creationId xmlns:a16="http://schemas.microsoft.com/office/drawing/2014/main" id="{094943C7-6AEB-4733-8895-73AF3BA2267F}"/>
            </a:ext>
          </a:extLst>
        </xdr:cNvPr>
        <xdr:cNvSpPr/>
      </xdr:nvSpPr>
      <xdr:spPr>
        <a:xfrm>
          <a:off x="2571750" y="61880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114300</xdr:rowOff>
    </xdr:from>
    <xdr:to>
      <xdr:col>19</xdr:col>
      <xdr:colOff>177800</xdr:colOff>
      <xdr:row>37</xdr:row>
      <xdr:rowOff>123825</xdr:rowOff>
    </xdr:to>
    <xdr:cxnSp macro="">
      <xdr:nvCxnSpPr>
        <xdr:cNvPr id="78" name="直線コネクタ 77">
          <a:extLst>
            <a:ext uri="{FF2B5EF4-FFF2-40B4-BE49-F238E27FC236}">
              <a16:creationId xmlns:a16="http://schemas.microsoft.com/office/drawing/2014/main" id="{4809832F-ABD8-40CA-8FC1-B92933600216}"/>
            </a:ext>
          </a:extLst>
        </xdr:cNvPr>
        <xdr:cNvCxnSpPr/>
      </xdr:nvCxnSpPr>
      <xdr:spPr>
        <a:xfrm flipV="1">
          <a:off x="2622550" y="6229350"/>
          <a:ext cx="8064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a:extLst>
            <a:ext uri="{FF2B5EF4-FFF2-40B4-BE49-F238E27FC236}">
              <a16:creationId xmlns:a16="http://schemas.microsoft.com/office/drawing/2014/main" id="{0DCC7AE3-9784-4C0D-B434-75B209A36521}"/>
            </a:ext>
          </a:extLst>
        </xdr:cNvPr>
        <xdr:cNvSpPr/>
      </xdr:nvSpPr>
      <xdr:spPr>
        <a:xfrm>
          <a:off x="1778000" y="61937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123825</xdr:rowOff>
    </xdr:from>
    <xdr:to>
      <xdr:col>15</xdr:col>
      <xdr:colOff>50800</xdr:colOff>
      <xdr:row>37</xdr:row>
      <xdr:rowOff>129540</xdr:rowOff>
    </xdr:to>
    <xdr:cxnSp macro="">
      <xdr:nvCxnSpPr>
        <xdr:cNvPr id="80" name="直線コネクタ 79">
          <a:extLst>
            <a:ext uri="{FF2B5EF4-FFF2-40B4-BE49-F238E27FC236}">
              <a16:creationId xmlns:a16="http://schemas.microsoft.com/office/drawing/2014/main" id="{3DEEF85B-6FE2-446B-BD72-8C462FEDBF8B}"/>
            </a:ext>
          </a:extLst>
        </xdr:cNvPr>
        <xdr:cNvCxnSpPr/>
      </xdr:nvCxnSpPr>
      <xdr:spPr>
        <a:xfrm flipV="1">
          <a:off x="1828800" y="6238875"/>
          <a:ext cx="79375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90170</xdr:rowOff>
    </xdr:from>
    <xdr:to>
      <xdr:col>6</xdr:col>
      <xdr:colOff>38100</xdr:colOff>
      <xdr:row>38</xdr:row>
      <xdr:rowOff>20320</xdr:rowOff>
    </xdr:to>
    <xdr:sp macro="" textlink="">
      <xdr:nvSpPr>
        <xdr:cNvPr id="81" name="楕円 80">
          <a:extLst>
            <a:ext uri="{FF2B5EF4-FFF2-40B4-BE49-F238E27FC236}">
              <a16:creationId xmlns:a16="http://schemas.microsoft.com/office/drawing/2014/main" id="{273A2D1C-CC2B-4A6F-AD18-E814110C281A}"/>
            </a:ext>
          </a:extLst>
        </xdr:cNvPr>
        <xdr:cNvSpPr/>
      </xdr:nvSpPr>
      <xdr:spPr>
        <a:xfrm>
          <a:off x="984250" y="6205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129540</xdr:rowOff>
    </xdr:from>
    <xdr:to>
      <xdr:col>10</xdr:col>
      <xdr:colOff>114300</xdr:colOff>
      <xdr:row>37</xdr:row>
      <xdr:rowOff>140970</xdr:rowOff>
    </xdr:to>
    <xdr:cxnSp macro="">
      <xdr:nvCxnSpPr>
        <xdr:cNvPr id="82" name="直線コネクタ 81">
          <a:extLst>
            <a:ext uri="{FF2B5EF4-FFF2-40B4-BE49-F238E27FC236}">
              <a16:creationId xmlns:a16="http://schemas.microsoft.com/office/drawing/2014/main" id="{6BE32B45-3F6D-47A2-BC7D-46457A076429}"/>
            </a:ext>
          </a:extLst>
        </xdr:cNvPr>
        <xdr:cNvCxnSpPr/>
      </xdr:nvCxnSpPr>
      <xdr:spPr>
        <a:xfrm flipV="1">
          <a:off x="1028700" y="6244590"/>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112412</xdr:rowOff>
    </xdr:from>
    <xdr:ext cx="405111" cy="259045"/>
    <xdr:sp macro="" textlink="">
      <xdr:nvSpPr>
        <xdr:cNvPr id="83" name="n_1aveValue【道路】&#10;有形固定資産減価償却率">
          <a:extLst>
            <a:ext uri="{FF2B5EF4-FFF2-40B4-BE49-F238E27FC236}">
              <a16:creationId xmlns:a16="http://schemas.microsoft.com/office/drawing/2014/main" id="{71FD72F2-20BE-402D-81B2-BBB60E0EC657}"/>
            </a:ext>
          </a:extLst>
        </xdr:cNvPr>
        <xdr:cNvSpPr txBox="1"/>
      </xdr:nvSpPr>
      <xdr:spPr>
        <a:xfrm>
          <a:off x="3239144" y="6392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100982</xdr:rowOff>
    </xdr:from>
    <xdr:ext cx="405111" cy="259045"/>
    <xdr:sp macro="" textlink="">
      <xdr:nvSpPr>
        <xdr:cNvPr id="84" name="n_2aveValue【道路】&#10;有形固定資産減価償却率">
          <a:extLst>
            <a:ext uri="{FF2B5EF4-FFF2-40B4-BE49-F238E27FC236}">
              <a16:creationId xmlns:a16="http://schemas.microsoft.com/office/drawing/2014/main" id="{B548C572-5D3E-4120-9724-46E572B5FFD4}"/>
            </a:ext>
          </a:extLst>
        </xdr:cNvPr>
        <xdr:cNvSpPr txBox="1"/>
      </xdr:nvSpPr>
      <xdr:spPr>
        <a:xfrm>
          <a:off x="2439044" y="6381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68597</xdr:rowOff>
    </xdr:from>
    <xdr:ext cx="405111" cy="259045"/>
    <xdr:sp macro="" textlink="">
      <xdr:nvSpPr>
        <xdr:cNvPr id="85" name="n_3aveValue【道路】&#10;有形固定資産減価償却率">
          <a:extLst>
            <a:ext uri="{FF2B5EF4-FFF2-40B4-BE49-F238E27FC236}">
              <a16:creationId xmlns:a16="http://schemas.microsoft.com/office/drawing/2014/main" id="{C96B0562-3634-428B-B32D-65F1FF2889A0}"/>
            </a:ext>
          </a:extLst>
        </xdr:cNvPr>
        <xdr:cNvSpPr txBox="1"/>
      </xdr:nvSpPr>
      <xdr:spPr>
        <a:xfrm>
          <a:off x="1645294" y="634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49547</xdr:rowOff>
    </xdr:from>
    <xdr:ext cx="405111" cy="259045"/>
    <xdr:sp macro="" textlink="">
      <xdr:nvSpPr>
        <xdr:cNvPr id="86" name="n_4aveValue【道路】&#10;有形固定資産減価償却率">
          <a:extLst>
            <a:ext uri="{FF2B5EF4-FFF2-40B4-BE49-F238E27FC236}">
              <a16:creationId xmlns:a16="http://schemas.microsoft.com/office/drawing/2014/main" id="{F5C80D53-980D-4DFE-A67C-17D4793DE629}"/>
            </a:ext>
          </a:extLst>
        </xdr:cNvPr>
        <xdr:cNvSpPr txBox="1"/>
      </xdr:nvSpPr>
      <xdr:spPr>
        <a:xfrm>
          <a:off x="851544" y="6329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10177</xdr:rowOff>
    </xdr:from>
    <xdr:ext cx="405111" cy="259045"/>
    <xdr:sp macro="" textlink="">
      <xdr:nvSpPr>
        <xdr:cNvPr id="87" name="n_1mainValue【道路】&#10;有形固定資産減価償却率">
          <a:extLst>
            <a:ext uri="{FF2B5EF4-FFF2-40B4-BE49-F238E27FC236}">
              <a16:creationId xmlns:a16="http://schemas.microsoft.com/office/drawing/2014/main" id="{972C2C5B-C6D5-4685-9BA7-4DB019FE4C7E}"/>
            </a:ext>
          </a:extLst>
        </xdr:cNvPr>
        <xdr:cNvSpPr txBox="1"/>
      </xdr:nvSpPr>
      <xdr:spPr>
        <a:xfrm>
          <a:off x="32391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19702</xdr:rowOff>
    </xdr:from>
    <xdr:ext cx="405111" cy="259045"/>
    <xdr:sp macro="" textlink="">
      <xdr:nvSpPr>
        <xdr:cNvPr id="88" name="n_2mainValue【道路】&#10;有形固定資産減価償却率">
          <a:extLst>
            <a:ext uri="{FF2B5EF4-FFF2-40B4-BE49-F238E27FC236}">
              <a16:creationId xmlns:a16="http://schemas.microsoft.com/office/drawing/2014/main" id="{8DB02D5E-FD67-44EE-9045-88C987D4630F}"/>
            </a:ext>
          </a:extLst>
        </xdr:cNvPr>
        <xdr:cNvSpPr txBox="1"/>
      </xdr:nvSpPr>
      <xdr:spPr>
        <a:xfrm>
          <a:off x="2439044" y="5969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7800C079-C34E-47B3-94AC-B98B9115FE3B}"/>
            </a:ext>
          </a:extLst>
        </xdr:cNvPr>
        <xdr:cNvSpPr txBox="1"/>
      </xdr:nvSpPr>
      <xdr:spPr>
        <a:xfrm>
          <a:off x="1645294" y="5975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36847</xdr:rowOff>
    </xdr:from>
    <xdr:ext cx="405111" cy="259045"/>
    <xdr:sp macro="" textlink="">
      <xdr:nvSpPr>
        <xdr:cNvPr id="90" name="n_4mainValue【道路】&#10;有形固定資産減価償却率">
          <a:extLst>
            <a:ext uri="{FF2B5EF4-FFF2-40B4-BE49-F238E27FC236}">
              <a16:creationId xmlns:a16="http://schemas.microsoft.com/office/drawing/2014/main" id="{79248783-3B97-4594-8973-14F5E961C3D0}"/>
            </a:ext>
          </a:extLst>
        </xdr:cNvPr>
        <xdr:cNvSpPr txBox="1"/>
      </xdr:nvSpPr>
      <xdr:spPr>
        <a:xfrm>
          <a:off x="851544" y="5986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7551348-4BEF-4902-9E75-BFEFCC001C2C}"/>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F9C0DD61-88B8-4D88-94CC-1E300FAC6937}"/>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3091498-651B-43D4-9A18-F8BA0E08D6B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D9186E2-F29D-4872-A11F-2D8434BD12E1}"/>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69D1F13-AC9E-4D91-B911-1D04E9A4A4CA}"/>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3AA1CCED-F580-40C4-A0FC-DE3F4C695AB3}"/>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3B12EEB-C8E7-4BE5-81C6-98EE0B37C289}"/>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6F393B3-DC0A-4B5E-9AC6-AB7DA39C001D}"/>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2E90905F-56FF-40F6-9A0E-6EE2AE13E59A}"/>
            </a:ext>
          </a:extLst>
        </xdr:cNvPr>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1875E8A7-ACB6-4EDD-9787-27E5D8B541D9}"/>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EBBF72F-4508-4BE4-8C66-8717AE7E7E0A}"/>
            </a:ext>
          </a:extLst>
        </xdr:cNvPr>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7C6BD29-4AB8-4AD0-8493-F0C9D173ED62}"/>
            </a:ext>
          </a:extLst>
        </xdr:cNvPr>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AF48B584-B54F-47F5-9BE2-7D48EE6A5DC2}"/>
            </a:ext>
          </a:extLst>
        </xdr:cNvPr>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77EB7EB4-E9C3-4CEC-A1CC-DEF13421163E}"/>
            </a:ext>
          </a:extLst>
        </xdr:cNvPr>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9B1C28A1-59FC-4C3D-8B46-8A6B9DDE9880}"/>
            </a:ext>
          </a:extLst>
        </xdr:cNvPr>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4B69B94D-D712-4B50-87EC-54B4D53D7ADB}"/>
            </a:ext>
          </a:extLst>
        </xdr:cNvPr>
        <xdr:cNvSpPr txBox="1"/>
      </xdr:nvSpPr>
      <xdr:spPr>
        <a:xfrm>
          <a:off x="54821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6864101-6D3C-4C25-BC65-5B0BFD5AE15C}"/>
            </a:ext>
          </a:extLst>
        </xdr:cNvPr>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1C5FE5C6-68F9-4743-A0CF-7111A2DA6773}"/>
            </a:ext>
          </a:extLst>
        </xdr:cNvPr>
        <xdr:cNvSpPr txBox="1"/>
      </xdr:nvSpPr>
      <xdr:spPr>
        <a:xfrm>
          <a:off x="54821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F7EF3C5-4D76-4201-BA12-8B5059205F87}"/>
            </a:ext>
          </a:extLst>
        </xdr:cNvPr>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21633924-7269-4F5A-8295-FB7F7AB7C5B3}"/>
            </a:ext>
          </a:extLst>
        </xdr:cNvPr>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8E00313D-5176-456C-A29C-5E415EF37AFC}"/>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D787DD9-F213-4567-9CE1-0EB4FD663428}"/>
            </a:ext>
          </a:extLst>
        </xdr:cNvPr>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C1234FD3-08A7-4EFF-968F-9CE73F891A0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90678</xdr:rowOff>
    </xdr:from>
    <xdr:to>
      <xdr:col>54</xdr:col>
      <xdr:colOff>189865</xdr:colOff>
      <xdr:row>41</xdr:row>
      <xdr:rowOff>104242</xdr:rowOff>
    </xdr:to>
    <xdr:cxnSp macro="">
      <xdr:nvCxnSpPr>
        <xdr:cNvPr id="114" name="直線コネクタ 113">
          <a:extLst>
            <a:ext uri="{FF2B5EF4-FFF2-40B4-BE49-F238E27FC236}">
              <a16:creationId xmlns:a16="http://schemas.microsoft.com/office/drawing/2014/main" id="{C93D81F3-5661-4AFE-A898-01D7734B9097}"/>
            </a:ext>
          </a:extLst>
        </xdr:cNvPr>
        <xdr:cNvCxnSpPr/>
      </xdr:nvCxnSpPr>
      <xdr:spPr>
        <a:xfrm flipV="1">
          <a:off x="9429115" y="5710428"/>
          <a:ext cx="0" cy="116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108069</xdr:rowOff>
    </xdr:from>
    <xdr:ext cx="469744" cy="259045"/>
    <xdr:sp macro="" textlink="">
      <xdr:nvSpPr>
        <xdr:cNvPr id="115" name="【道路】&#10;一人当たり延長最小値テキスト">
          <a:extLst>
            <a:ext uri="{FF2B5EF4-FFF2-40B4-BE49-F238E27FC236}">
              <a16:creationId xmlns:a16="http://schemas.microsoft.com/office/drawing/2014/main" id="{50ACE20E-91D9-4EBE-A806-EFA62F696175}"/>
            </a:ext>
          </a:extLst>
        </xdr:cNvPr>
        <xdr:cNvSpPr txBox="1"/>
      </xdr:nvSpPr>
      <xdr:spPr>
        <a:xfrm>
          <a:off x="9467850" y="688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104242</xdr:rowOff>
    </xdr:from>
    <xdr:to>
      <xdr:col>55</xdr:col>
      <xdr:colOff>88900</xdr:colOff>
      <xdr:row>41</xdr:row>
      <xdr:rowOff>104242</xdr:rowOff>
    </xdr:to>
    <xdr:cxnSp macro="">
      <xdr:nvCxnSpPr>
        <xdr:cNvPr id="116" name="直線コネクタ 115">
          <a:extLst>
            <a:ext uri="{FF2B5EF4-FFF2-40B4-BE49-F238E27FC236}">
              <a16:creationId xmlns:a16="http://schemas.microsoft.com/office/drawing/2014/main" id="{21EC2959-8360-406F-9557-11238FCB5779}"/>
            </a:ext>
          </a:extLst>
        </xdr:cNvPr>
        <xdr:cNvCxnSpPr/>
      </xdr:nvCxnSpPr>
      <xdr:spPr>
        <a:xfrm>
          <a:off x="9359900" y="687969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37355</xdr:rowOff>
    </xdr:from>
    <xdr:ext cx="534377" cy="259045"/>
    <xdr:sp macro="" textlink="">
      <xdr:nvSpPr>
        <xdr:cNvPr id="117" name="【道路】&#10;一人当たり延長最大値テキスト">
          <a:extLst>
            <a:ext uri="{FF2B5EF4-FFF2-40B4-BE49-F238E27FC236}">
              <a16:creationId xmlns:a16="http://schemas.microsoft.com/office/drawing/2014/main" id="{2BDA2CC0-9E14-4258-A0A4-5A5AA9FC1E9A}"/>
            </a:ext>
          </a:extLst>
        </xdr:cNvPr>
        <xdr:cNvSpPr txBox="1"/>
      </xdr:nvSpPr>
      <xdr:spPr>
        <a:xfrm>
          <a:off x="9467850" y="549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90678</xdr:rowOff>
    </xdr:from>
    <xdr:to>
      <xdr:col>55</xdr:col>
      <xdr:colOff>88900</xdr:colOff>
      <xdr:row>34</xdr:row>
      <xdr:rowOff>90678</xdr:rowOff>
    </xdr:to>
    <xdr:cxnSp macro="">
      <xdr:nvCxnSpPr>
        <xdr:cNvPr id="118" name="直線コネクタ 117">
          <a:extLst>
            <a:ext uri="{FF2B5EF4-FFF2-40B4-BE49-F238E27FC236}">
              <a16:creationId xmlns:a16="http://schemas.microsoft.com/office/drawing/2014/main" id="{67833691-0872-4561-A47A-151D3B55EC5B}"/>
            </a:ext>
          </a:extLst>
        </xdr:cNvPr>
        <xdr:cNvCxnSpPr/>
      </xdr:nvCxnSpPr>
      <xdr:spPr>
        <a:xfrm>
          <a:off x="9359900" y="571042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107027</xdr:rowOff>
    </xdr:from>
    <xdr:ext cx="469744" cy="259045"/>
    <xdr:sp macro="" textlink="">
      <xdr:nvSpPr>
        <xdr:cNvPr id="119" name="【道路】&#10;一人当たり延長平均値テキスト">
          <a:extLst>
            <a:ext uri="{FF2B5EF4-FFF2-40B4-BE49-F238E27FC236}">
              <a16:creationId xmlns:a16="http://schemas.microsoft.com/office/drawing/2014/main" id="{B6BB8F71-AEDB-41EE-8537-95B9A1100841}"/>
            </a:ext>
          </a:extLst>
        </xdr:cNvPr>
        <xdr:cNvSpPr txBox="1"/>
      </xdr:nvSpPr>
      <xdr:spPr>
        <a:xfrm>
          <a:off x="9467850" y="6387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84150</xdr:rowOff>
    </xdr:from>
    <xdr:to>
      <xdr:col>55</xdr:col>
      <xdr:colOff>50800</xdr:colOff>
      <xdr:row>40</xdr:row>
      <xdr:rowOff>14300</xdr:rowOff>
    </xdr:to>
    <xdr:sp macro="" textlink="">
      <xdr:nvSpPr>
        <xdr:cNvPr id="120" name="フローチャート: 判断 119">
          <a:extLst>
            <a:ext uri="{FF2B5EF4-FFF2-40B4-BE49-F238E27FC236}">
              <a16:creationId xmlns:a16="http://schemas.microsoft.com/office/drawing/2014/main" id="{E15915A7-9A99-4B9B-9CE6-69F40EC828EF}"/>
            </a:ext>
          </a:extLst>
        </xdr:cNvPr>
        <xdr:cNvSpPr/>
      </xdr:nvSpPr>
      <xdr:spPr>
        <a:xfrm>
          <a:off x="9398000" y="6529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67767</xdr:rowOff>
    </xdr:from>
    <xdr:to>
      <xdr:col>50</xdr:col>
      <xdr:colOff>165100</xdr:colOff>
      <xdr:row>39</xdr:row>
      <xdr:rowOff>169367</xdr:rowOff>
    </xdr:to>
    <xdr:sp macro="" textlink="">
      <xdr:nvSpPr>
        <xdr:cNvPr id="121" name="フローチャート: 判断 120">
          <a:extLst>
            <a:ext uri="{FF2B5EF4-FFF2-40B4-BE49-F238E27FC236}">
              <a16:creationId xmlns:a16="http://schemas.microsoft.com/office/drawing/2014/main" id="{92C2C7C6-3B1F-4D77-B737-929F6B5E091A}"/>
            </a:ext>
          </a:extLst>
        </xdr:cNvPr>
        <xdr:cNvSpPr/>
      </xdr:nvSpPr>
      <xdr:spPr>
        <a:xfrm>
          <a:off x="8636000" y="651301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89560</xdr:rowOff>
    </xdr:from>
    <xdr:to>
      <xdr:col>46</xdr:col>
      <xdr:colOff>38100</xdr:colOff>
      <xdr:row>40</xdr:row>
      <xdr:rowOff>19710</xdr:rowOff>
    </xdr:to>
    <xdr:sp macro="" textlink="">
      <xdr:nvSpPr>
        <xdr:cNvPr id="122" name="フローチャート: 判断 121">
          <a:extLst>
            <a:ext uri="{FF2B5EF4-FFF2-40B4-BE49-F238E27FC236}">
              <a16:creationId xmlns:a16="http://schemas.microsoft.com/office/drawing/2014/main" id="{B33796B5-4675-44B5-BE94-DC6E82F3ED7E}"/>
            </a:ext>
          </a:extLst>
        </xdr:cNvPr>
        <xdr:cNvSpPr/>
      </xdr:nvSpPr>
      <xdr:spPr>
        <a:xfrm>
          <a:off x="7842250" y="653481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85674</xdr:rowOff>
    </xdr:from>
    <xdr:to>
      <xdr:col>41</xdr:col>
      <xdr:colOff>101600</xdr:colOff>
      <xdr:row>40</xdr:row>
      <xdr:rowOff>15824</xdr:rowOff>
    </xdr:to>
    <xdr:sp macro="" textlink="">
      <xdr:nvSpPr>
        <xdr:cNvPr id="123" name="フローチャート: 判断 122">
          <a:extLst>
            <a:ext uri="{FF2B5EF4-FFF2-40B4-BE49-F238E27FC236}">
              <a16:creationId xmlns:a16="http://schemas.microsoft.com/office/drawing/2014/main" id="{CF418369-9AD5-4533-8306-EFA8F00C6C94}"/>
            </a:ext>
          </a:extLst>
        </xdr:cNvPr>
        <xdr:cNvSpPr/>
      </xdr:nvSpPr>
      <xdr:spPr>
        <a:xfrm>
          <a:off x="7029450" y="653092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85446</xdr:rowOff>
    </xdr:from>
    <xdr:to>
      <xdr:col>36</xdr:col>
      <xdr:colOff>165100</xdr:colOff>
      <xdr:row>40</xdr:row>
      <xdr:rowOff>15596</xdr:rowOff>
    </xdr:to>
    <xdr:sp macro="" textlink="">
      <xdr:nvSpPr>
        <xdr:cNvPr id="124" name="フローチャート: 判断 123">
          <a:extLst>
            <a:ext uri="{FF2B5EF4-FFF2-40B4-BE49-F238E27FC236}">
              <a16:creationId xmlns:a16="http://schemas.microsoft.com/office/drawing/2014/main" id="{FDAFF7ED-E543-430A-89B5-4734A9955866}"/>
            </a:ext>
          </a:extLst>
        </xdr:cNvPr>
        <xdr:cNvSpPr/>
      </xdr:nvSpPr>
      <xdr:spPr>
        <a:xfrm>
          <a:off x="6235700" y="65306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8C0AB68-FA0B-4F3C-8DD2-81678F764B6B}"/>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A4356F4-0A06-49D4-A0CB-FBE58535B4C1}"/>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CF6DFF-7260-4FE3-AC11-4077BB8064CF}"/>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6D055FE-A1ED-4292-A622-66135B4755C9}"/>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71E2913-85F4-46FB-BE76-0C16C384B738}"/>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103124</xdr:rowOff>
    </xdr:from>
    <xdr:to>
      <xdr:col>55</xdr:col>
      <xdr:colOff>50800</xdr:colOff>
      <xdr:row>40</xdr:row>
      <xdr:rowOff>33274</xdr:rowOff>
    </xdr:to>
    <xdr:sp macro="" textlink="">
      <xdr:nvSpPr>
        <xdr:cNvPr id="130" name="楕円 129">
          <a:extLst>
            <a:ext uri="{FF2B5EF4-FFF2-40B4-BE49-F238E27FC236}">
              <a16:creationId xmlns:a16="http://schemas.microsoft.com/office/drawing/2014/main" id="{0E368FF4-CB09-478C-A7CE-B68B0DA7A91A}"/>
            </a:ext>
          </a:extLst>
        </xdr:cNvPr>
        <xdr:cNvSpPr/>
      </xdr:nvSpPr>
      <xdr:spPr>
        <a:xfrm>
          <a:off x="9398000" y="654837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81551</xdr:rowOff>
    </xdr:from>
    <xdr:ext cx="469744" cy="259045"/>
    <xdr:sp macro="" textlink="">
      <xdr:nvSpPr>
        <xdr:cNvPr id="131" name="【道路】&#10;一人当たり延長該当値テキスト">
          <a:extLst>
            <a:ext uri="{FF2B5EF4-FFF2-40B4-BE49-F238E27FC236}">
              <a16:creationId xmlns:a16="http://schemas.microsoft.com/office/drawing/2014/main" id="{FAF27A90-D1EA-45B3-BA5F-5A58EC2DEADD}"/>
            </a:ext>
          </a:extLst>
        </xdr:cNvPr>
        <xdr:cNvSpPr txBox="1"/>
      </xdr:nvSpPr>
      <xdr:spPr>
        <a:xfrm>
          <a:off x="9467850"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109296</xdr:rowOff>
    </xdr:from>
    <xdr:to>
      <xdr:col>50</xdr:col>
      <xdr:colOff>165100</xdr:colOff>
      <xdr:row>40</xdr:row>
      <xdr:rowOff>39446</xdr:rowOff>
    </xdr:to>
    <xdr:sp macro="" textlink="">
      <xdr:nvSpPr>
        <xdr:cNvPr id="132" name="楕円 131">
          <a:extLst>
            <a:ext uri="{FF2B5EF4-FFF2-40B4-BE49-F238E27FC236}">
              <a16:creationId xmlns:a16="http://schemas.microsoft.com/office/drawing/2014/main" id="{92E255E3-9FB9-46FD-B026-BB65BD54D98B}"/>
            </a:ext>
          </a:extLst>
        </xdr:cNvPr>
        <xdr:cNvSpPr/>
      </xdr:nvSpPr>
      <xdr:spPr>
        <a:xfrm>
          <a:off x="8636000" y="655454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153924</xdr:rowOff>
    </xdr:from>
    <xdr:to>
      <xdr:col>55</xdr:col>
      <xdr:colOff>0</xdr:colOff>
      <xdr:row>39</xdr:row>
      <xdr:rowOff>160096</xdr:rowOff>
    </xdr:to>
    <xdr:cxnSp macro="">
      <xdr:nvCxnSpPr>
        <xdr:cNvPr id="133" name="直線コネクタ 132">
          <a:extLst>
            <a:ext uri="{FF2B5EF4-FFF2-40B4-BE49-F238E27FC236}">
              <a16:creationId xmlns:a16="http://schemas.microsoft.com/office/drawing/2014/main" id="{A1995186-3B70-4674-A1DD-EF0BD7119000}"/>
            </a:ext>
          </a:extLst>
        </xdr:cNvPr>
        <xdr:cNvCxnSpPr/>
      </xdr:nvCxnSpPr>
      <xdr:spPr>
        <a:xfrm flipV="1">
          <a:off x="8686800" y="6599174"/>
          <a:ext cx="74295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119126</xdr:rowOff>
    </xdr:from>
    <xdr:to>
      <xdr:col>46</xdr:col>
      <xdr:colOff>38100</xdr:colOff>
      <xdr:row>40</xdr:row>
      <xdr:rowOff>49276</xdr:rowOff>
    </xdr:to>
    <xdr:sp macro="" textlink="">
      <xdr:nvSpPr>
        <xdr:cNvPr id="134" name="楕円 133">
          <a:extLst>
            <a:ext uri="{FF2B5EF4-FFF2-40B4-BE49-F238E27FC236}">
              <a16:creationId xmlns:a16="http://schemas.microsoft.com/office/drawing/2014/main" id="{3C197732-F1E2-4263-95C9-61D1883AC41B}"/>
            </a:ext>
          </a:extLst>
        </xdr:cNvPr>
        <xdr:cNvSpPr/>
      </xdr:nvSpPr>
      <xdr:spPr>
        <a:xfrm>
          <a:off x="7842250" y="656437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160096</xdr:rowOff>
    </xdr:from>
    <xdr:to>
      <xdr:col>50</xdr:col>
      <xdr:colOff>114300</xdr:colOff>
      <xdr:row>39</xdr:row>
      <xdr:rowOff>169926</xdr:rowOff>
    </xdr:to>
    <xdr:cxnSp macro="">
      <xdr:nvCxnSpPr>
        <xdr:cNvPr id="135" name="直線コネクタ 134">
          <a:extLst>
            <a:ext uri="{FF2B5EF4-FFF2-40B4-BE49-F238E27FC236}">
              <a16:creationId xmlns:a16="http://schemas.microsoft.com/office/drawing/2014/main" id="{3179A6CB-D755-4A4F-9520-5C1FB75C3079}"/>
            </a:ext>
          </a:extLst>
        </xdr:cNvPr>
        <xdr:cNvCxnSpPr/>
      </xdr:nvCxnSpPr>
      <xdr:spPr>
        <a:xfrm flipV="1">
          <a:off x="7886700" y="6605346"/>
          <a:ext cx="800100" cy="3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87961</xdr:rowOff>
    </xdr:from>
    <xdr:to>
      <xdr:col>41</xdr:col>
      <xdr:colOff>101600</xdr:colOff>
      <xdr:row>40</xdr:row>
      <xdr:rowOff>18111</xdr:rowOff>
    </xdr:to>
    <xdr:sp macro="" textlink="">
      <xdr:nvSpPr>
        <xdr:cNvPr id="136" name="楕円 135">
          <a:extLst>
            <a:ext uri="{FF2B5EF4-FFF2-40B4-BE49-F238E27FC236}">
              <a16:creationId xmlns:a16="http://schemas.microsoft.com/office/drawing/2014/main" id="{51DBC061-C55B-4017-8F59-D21CEB7E0A5C}"/>
            </a:ext>
          </a:extLst>
        </xdr:cNvPr>
        <xdr:cNvSpPr/>
      </xdr:nvSpPr>
      <xdr:spPr>
        <a:xfrm>
          <a:off x="7029450" y="65332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138761</xdr:rowOff>
    </xdr:from>
    <xdr:to>
      <xdr:col>45</xdr:col>
      <xdr:colOff>177800</xdr:colOff>
      <xdr:row>39</xdr:row>
      <xdr:rowOff>169926</xdr:rowOff>
    </xdr:to>
    <xdr:cxnSp macro="">
      <xdr:nvCxnSpPr>
        <xdr:cNvPr id="137" name="直線コネクタ 136">
          <a:extLst>
            <a:ext uri="{FF2B5EF4-FFF2-40B4-BE49-F238E27FC236}">
              <a16:creationId xmlns:a16="http://schemas.microsoft.com/office/drawing/2014/main" id="{3BB0C585-C16E-4036-B438-6093ACA8468B}"/>
            </a:ext>
          </a:extLst>
        </xdr:cNvPr>
        <xdr:cNvCxnSpPr/>
      </xdr:nvCxnSpPr>
      <xdr:spPr>
        <a:xfrm>
          <a:off x="7080250" y="6584011"/>
          <a:ext cx="806450" cy="2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91389</xdr:rowOff>
    </xdr:from>
    <xdr:to>
      <xdr:col>36</xdr:col>
      <xdr:colOff>165100</xdr:colOff>
      <xdr:row>40</xdr:row>
      <xdr:rowOff>21539</xdr:rowOff>
    </xdr:to>
    <xdr:sp macro="" textlink="">
      <xdr:nvSpPr>
        <xdr:cNvPr id="138" name="楕円 137">
          <a:extLst>
            <a:ext uri="{FF2B5EF4-FFF2-40B4-BE49-F238E27FC236}">
              <a16:creationId xmlns:a16="http://schemas.microsoft.com/office/drawing/2014/main" id="{394A989B-539F-4F09-A070-02220F9A32B3}"/>
            </a:ext>
          </a:extLst>
        </xdr:cNvPr>
        <xdr:cNvSpPr/>
      </xdr:nvSpPr>
      <xdr:spPr>
        <a:xfrm>
          <a:off x="6235700" y="65366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138761</xdr:rowOff>
    </xdr:from>
    <xdr:to>
      <xdr:col>41</xdr:col>
      <xdr:colOff>50800</xdr:colOff>
      <xdr:row>39</xdr:row>
      <xdr:rowOff>142189</xdr:rowOff>
    </xdr:to>
    <xdr:cxnSp macro="">
      <xdr:nvCxnSpPr>
        <xdr:cNvPr id="139" name="直線コネクタ 138">
          <a:extLst>
            <a:ext uri="{FF2B5EF4-FFF2-40B4-BE49-F238E27FC236}">
              <a16:creationId xmlns:a16="http://schemas.microsoft.com/office/drawing/2014/main" id="{B14F4B74-53FD-47B0-941F-F1A27EA33EE9}"/>
            </a:ext>
          </a:extLst>
        </xdr:cNvPr>
        <xdr:cNvCxnSpPr/>
      </xdr:nvCxnSpPr>
      <xdr:spPr>
        <a:xfrm flipV="1">
          <a:off x="6286500" y="6584011"/>
          <a:ext cx="79375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14444</xdr:rowOff>
    </xdr:from>
    <xdr:ext cx="469744" cy="259045"/>
    <xdr:sp macro="" textlink="">
      <xdr:nvSpPr>
        <xdr:cNvPr id="140" name="n_1aveValue【道路】&#10;一人当たり延長">
          <a:extLst>
            <a:ext uri="{FF2B5EF4-FFF2-40B4-BE49-F238E27FC236}">
              <a16:creationId xmlns:a16="http://schemas.microsoft.com/office/drawing/2014/main" id="{57F45008-785F-41B8-85D2-918E8ED61516}"/>
            </a:ext>
          </a:extLst>
        </xdr:cNvPr>
        <xdr:cNvSpPr txBox="1"/>
      </xdr:nvSpPr>
      <xdr:spPr>
        <a:xfrm>
          <a:off x="8458277" y="6294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36237</xdr:rowOff>
    </xdr:from>
    <xdr:ext cx="469744" cy="259045"/>
    <xdr:sp macro="" textlink="">
      <xdr:nvSpPr>
        <xdr:cNvPr id="141" name="n_2aveValue【道路】&#10;一人当たり延長">
          <a:extLst>
            <a:ext uri="{FF2B5EF4-FFF2-40B4-BE49-F238E27FC236}">
              <a16:creationId xmlns:a16="http://schemas.microsoft.com/office/drawing/2014/main" id="{B5D56533-3921-4A2C-89E7-5C1DB56C135C}"/>
            </a:ext>
          </a:extLst>
        </xdr:cNvPr>
        <xdr:cNvSpPr txBox="1"/>
      </xdr:nvSpPr>
      <xdr:spPr>
        <a:xfrm>
          <a:off x="7677227" y="63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32351</xdr:rowOff>
    </xdr:from>
    <xdr:ext cx="469744" cy="259045"/>
    <xdr:sp macro="" textlink="">
      <xdr:nvSpPr>
        <xdr:cNvPr id="142" name="n_3aveValue【道路】&#10;一人当たり延長">
          <a:extLst>
            <a:ext uri="{FF2B5EF4-FFF2-40B4-BE49-F238E27FC236}">
              <a16:creationId xmlns:a16="http://schemas.microsoft.com/office/drawing/2014/main" id="{D4F1D578-AB34-4F0C-BF86-C90A90DC3CF6}"/>
            </a:ext>
          </a:extLst>
        </xdr:cNvPr>
        <xdr:cNvSpPr txBox="1"/>
      </xdr:nvSpPr>
      <xdr:spPr>
        <a:xfrm>
          <a:off x="6864427" y="631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32123</xdr:rowOff>
    </xdr:from>
    <xdr:ext cx="469744" cy="259045"/>
    <xdr:sp macro="" textlink="">
      <xdr:nvSpPr>
        <xdr:cNvPr id="143" name="n_4aveValue【道路】&#10;一人当たり延長">
          <a:extLst>
            <a:ext uri="{FF2B5EF4-FFF2-40B4-BE49-F238E27FC236}">
              <a16:creationId xmlns:a16="http://schemas.microsoft.com/office/drawing/2014/main" id="{268926D7-8346-49C6-A8F2-C21B32297D21}"/>
            </a:ext>
          </a:extLst>
        </xdr:cNvPr>
        <xdr:cNvSpPr txBox="1"/>
      </xdr:nvSpPr>
      <xdr:spPr>
        <a:xfrm>
          <a:off x="6070677" y="6312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30573</xdr:rowOff>
    </xdr:from>
    <xdr:ext cx="469744" cy="259045"/>
    <xdr:sp macro="" textlink="">
      <xdr:nvSpPr>
        <xdr:cNvPr id="144" name="n_1mainValue【道路】&#10;一人当たり延長">
          <a:extLst>
            <a:ext uri="{FF2B5EF4-FFF2-40B4-BE49-F238E27FC236}">
              <a16:creationId xmlns:a16="http://schemas.microsoft.com/office/drawing/2014/main" id="{1964801E-B9BC-446A-BCF9-DFB76C95F1A9}"/>
            </a:ext>
          </a:extLst>
        </xdr:cNvPr>
        <xdr:cNvSpPr txBox="1"/>
      </xdr:nvSpPr>
      <xdr:spPr>
        <a:xfrm>
          <a:off x="8458277" y="664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40403</xdr:rowOff>
    </xdr:from>
    <xdr:ext cx="469744" cy="259045"/>
    <xdr:sp macro="" textlink="">
      <xdr:nvSpPr>
        <xdr:cNvPr id="145" name="n_2mainValue【道路】&#10;一人当たり延長">
          <a:extLst>
            <a:ext uri="{FF2B5EF4-FFF2-40B4-BE49-F238E27FC236}">
              <a16:creationId xmlns:a16="http://schemas.microsoft.com/office/drawing/2014/main" id="{35CF3399-1D62-4AE9-9326-833C14097721}"/>
            </a:ext>
          </a:extLst>
        </xdr:cNvPr>
        <xdr:cNvSpPr txBox="1"/>
      </xdr:nvSpPr>
      <xdr:spPr>
        <a:xfrm>
          <a:off x="7677227" y="6650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9238</xdr:rowOff>
    </xdr:from>
    <xdr:ext cx="469744" cy="259045"/>
    <xdr:sp macro="" textlink="">
      <xdr:nvSpPr>
        <xdr:cNvPr id="146" name="n_3mainValue【道路】&#10;一人当たり延長">
          <a:extLst>
            <a:ext uri="{FF2B5EF4-FFF2-40B4-BE49-F238E27FC236}">
              <a16:creationId xmlns:a16="http://schemas.microsoft.com/office/drawing/2014/main" id="{20EC3B0E-787F-4DB8-A373-B718AAEF607A}"/>
            </a:ext>
          </a:extLst>
        </xdr:cNvPr>
        <xdr:cNvSpPr txBox="1"/>
      </xdr:nvSpPr>
      <xdr:spPr>
        <a:xfrm>
          <a:off x="6864427" y="6619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12666</xdr:rowOff>
    </xdr:from>
    <xdr:ext cx="469744" cy="259045"/>
    <xdr:sp macro="" textlink="">
      <xdr:nvSpPr>
        <xdr:cNvPr id="147" name="n_4mainValue【道路】&#10;一人当たり延長">
          <a:extLst>
            <a:ext uri="{FF2B5EF4-FFF2-40B4-BE49-F238E27FC236}">
              <a16:creationId xmlns:a16="http://schemas.microsoft.com/office/drawing/2014/main" id="{37CE7F9A-E2B0-4C3C-8309-7A8A908304F3}"/>
            </a:ext>
          </a:extLst>
        </xdr:cNvPr>
        <xdr:cNvSpPr txBox="1"/>
      </xdr:nvSpPr>
      <xdr:spPr>
        <a:xfrm>
          <a:off x="6070677" y="662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86A7ACFB-B046-48BC-92DC-B8A2B9E9A9AB}"/>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29C68051-6B23-4D24-AFC4-43B78BFD9E36}"/>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9603016-44CA-47E7-926E-7E772EC48C6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4687031-26F8-48D5-BA4D-03F910C330AA}"/>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C0DF70B-8940-4AC1-B2B6-756E4242DD81}"/>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B31908D-3609-4DEE-AE07-2A861A84ABA6}"/>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3436A37-B037-4D96-A79E-460E36351D8F}"/>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FD4DE3F-42A6-44D4-B5E1-BAAA55AAE7B1}"/>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E604DF4F-ED7A-4004-A1F9-5D97A74DAD3A}"/>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42738ECA-2849-4998-A670-87B345638850}"/>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5ECBAEE4-DA7D-4B04-84E7-4EA7910EAB42}"/>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7B67AA4F-928A-4F20-8859-3C601FD7A3AB}"/>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AB66882-225B-4DA6-AE12-63918E7C122B}"/>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361ACA5-DC71-48F1-9AE2-309E57A09742}"/>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59D9D0D9-A09B-4705-8425-9C5B68209DBD}"/>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ADDDE57-DA4C-46CC-B275-23448EAEFF49}"/>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7DB093CD-EB7E-42C3-82E1-DA9F030E28A5}"/>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FC8A20A6-7A31-4C32-A4B8-A7D87C43F271}"/>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FBBF84F1-0769-4F2B-81E5-1D5B15FC6173}"/>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A7449D06-0FE3-4FC8-BF4D-8A3204BA156C}"/>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84F5C133-9378-42A6-A5A9-7A5F4CF947A7}"/>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87B365-B4FF-4774-9609-BDABD9EAA6C0}"/>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8E926E17-20E0-4D80-91AA-9694CE8528F3}"/>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B058113-882E-4E08-B705-BE3345724972}"/>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51435</xdr:rowOff>
    </xdr:from>
    <xdr:to>
      <xdr:col>24</xdr:col>
      <xdr:colOff>62865</xdr:colOff>
      <xdr:row>64</xdr:row>
      <xdr:rowOff>26670</xdr:rowOff>
    </xdr:to>
    <xdr:cxnSp macro="">
      <xdr:nvCxnSpPr>
        <xdr:cNvPr id="172" name="直線コネクタ 171">
          <a:extLst>
            <a:ext uri="{FF2B5EF4-FFF2-40B4-BE49-F238E27FC236}">
              <a16:creationId xmlns:a16="http://schemas.microsoft.com/office/drawing/2014/main" id="{516895BA-9CD4-4FEF-88C7-56547E74C574}"/>
            </a:ext>
          </a:extLst>
        </xdr:cNvPr>
        <xdr:cNvCxnSpPr/>
      </xdr:nvCxnSpPr>
      <xdr:spPr>
        <a:xfrm flipV="1">
          <a:off x="4177665" y="9303385"/>
          <a:ext cx="0" cy="1296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30497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904252F4-F1A5-4C62-906D-F1A0BD4B2594}"/>
            </a:ext>
          </a:extLst>
        </xdr:cNvPr>
        <xdr:cNvSpPr txBox="1"/>
      </xdr:nvSpPr>
      <xdr:spPr>
        <a:xfrm>
          <a:off x="4216400"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26670</xdr:rowOff>
    </xdr:from>
    <xdr:to>
      <xdr:col>24</xdr:col>
      <xdr:colOff>152400</xdr:colOff>
      <xdr:row>64</xdr:row>
      <xdr:rowOff>26670</xdr:rowOff>
    </xdr:to>
    <xdr:cxnSp macro="">
      <xdr:nvCxnSpPr>
        <xdr:cNvPr id="174" name="直線コネクタ 173">
          <a:extLst>
            <a:ext uri="{FF2B5EF4-FFF2-40B4-BE49-F238E27FC236}">
              <a16:creationId xmlns:a16="http://schemas.microsoft.com/office/drawing/2014/main" id="{74AB6B90-BA97-438D-A634-8CD8549AF748}"/>
            </a:ext>
          </a:extLst>
        </xdr:cNvPr>
        <xdr:cNvCxnSpPr/>
      </xdr:nvCxnSpPr>
      <xdr:spPr>
        <a:xfrm>
          <a:off x="4108450" y="10599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169562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BFC0D5C7-1088-45BB-9E71-A1A290F01789}"/>
            </a:ext>
          </a:extLst>
        </xdr:cNvPr>
        <xdr:cNvSpPr txBox="1"/>
      </xdr:nvSpPr>
      <xdr:spPr>
        <a:xfrm>
          <a:off x="4216400" y="908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51435</xdr:rowOff>
    </xdr:from>
    <xdr:to>
      <xdr:col>24</xdr:col>
      <xdr:colOff>152400</xdr:colOff>
      <xdr:row>56</xdr:row>
      <xdr:rowOff>51435</xdr:rowOff>
    </xdr:to>
    <xdr:cxnSp macro="">
      <xdr:nvCxnSpPr>
        <xdr:cNvPr id="176" name="直線コネクタ 175">
          <a:extLst>
            <a:ext uri="{FF2B5EF4-FFF2-40B4-BE49-F238E27FC236}">
              <a16:creationId xmlns:a16="http://schemas.microsoft.com/office/drawing/2014/main" id="{DDB52754-DDDC-4BC4-98FE-0294C3EF8940}"/>
            </a:ext>
          </a:extLst>
        </xdr:cNvPr>
        <xdr:cNvCxnSpPr/>
      </xdr:nvCxnSpPr>
      <xdr:spPr>
        <a:xfrm>
          <a:off x="4108450" y="93033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4C6E2122-7117-4BE0-B2E1-D06A127B62DB}"/>
            </a:ext>
          </a:extLst>
        </xdr:cNvPr>
        <xdr:cNvSpPr txBox="1"/>
      </xdr:nvSpPr>
      <xdr:spPr>
        <a:xfrm>
          <a:off x="4216400" y="9831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78" name="フローチャート: 判断 177">
          <a:extLst>
            <a:ext uri="{FF2B5EF4-FFF2-40B4-BE49-F238E27FC236}">
              <a16:creationId xmlns:a16="http://schemas.microsoft.com/office/drawing/2014/main" id="{52F239B1-02F2-496C-A236-E3E70D6D1FA5}"/>
            </a:ext>
          </a:extLst>
        </xdr:cNvPr>
        <xdr:cNvSpPr/>
      </xdr:nvSpPr>
      <xdr:spPr>
        <a:xfrm>
          <a:off x="4127500" y="997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33020</xdr:rowOff>
    </xdr:from>
    <xdr:to>
      <xdr:col>20</xdr:col>
      <xdr:colOff>38100</xdr:colOff>
      <xdr:row>60</xdr:row>
      <xdr:rowOff>134620</xdr:rowOff>
    </xdr:to>
    <xdr:sp macro="" textlink="">
      <xdr:nvSpPr>
        <xdr:cNvPr id="179" name="フローチャート: 判断 178">
          <a:extLst>
            <a:ext uri="{FF2B5EF4-FFF2-40B4-BE49-F238E27FC236}">
              <a16:creationId xmlns:a16="http://schemas.microsoft.com/office/drawing/2014/main" id="{5A35DD74-22C7-4288-B293-80937EE97CD8}"/>
            </a:ext>
          </a:extLst>
        </xdr:cNvPr>
        <xdr:cNvSpPr/>
      </xdr:nvSpPr>
      <xdr:spPr>
        <a:xfrm>
          <a:off x="3384550" y="99453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25400</xdr:rowOff>
    </xdr:from>
    <xdr:to>
      <xdr:col>15</xdr:col>
      <xdr:colOff>101600</xdr:colOff>
      <xdr:row>60</xdr:row>
      <xdr:rowOff>127000</xdr:rowOff>
    </xdr:to>
    <xdr:sp macro="" textlink="">
      <xdr:nvSpPr>
        <xdr:cNvPr id="180" name="フローチャート: 判断 179">
          <a:extLst>
            <a:ext uri="{FF2B5EF4-FFF2-40B4-BE49-F238E27FC236}">
              <a16:creationId xmlns:a16="http://schemas.microsoft.com/office/drawing/2014/main" id="{23557E0F-1348-40DB-8C84-DD4673B2B201}"/>
            </a:ext>
          </a:extLst>
        </xdr:cNvPr>
        <xdr:cNvSpPr/>
      </xdr:nvSpPr>
      <xdr:spPr>
        <a:xfrm>
          <a:off x="257175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158750</xdr:rowOff>
    </xdr:from>
    <xdr:to>
      <xdr:col>10</xdr:col>
      <xdr:colOff>165100</xdr:colOff>
      <xdr:row>60</xdr:row>
      <xdr:rowOff>88900</xdr:rowOff>
    </xdr:to>
    <xdr:sp macro="" textlink="">
      <xdr:nvSpPr>
        <xdr:cNvPr id="181" name="フローチャート: 判断 180">
          <a:extLst>
            <a:ext uri="{FF2B5EF4-FFF2-40B4-BE49-F238E27FC236}">
              <a16:creationId xmlns:a16="http://schemas.microsoft.com/office/drawing/2014/main" id="{8E225EAD-94F0-43AE-A891-3BD665767792}"/>
            </a:ext>
          </a:extLst>
        </xdr:cNvPr>
        <xdr:cNvSpPr/>
      </xdr:nvSpPr>
      <xdr:spPr>
        <a:xfrm>
          <a:off x="1778000" y="9906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2" name="フローチャート: 判断 181">
          <a:extLst>
            <a:ext uri="{FF2B5EF4-FFF2-40B4-BE49-F238E27FC236}">
              <a16:creationId xmlns:a16="http://schemas.microsoft.com/office/drawing/2014/main" id="{CC3C1737-D5CB-461D-8F61-36D8E5B7E6F1}"/>
            </a:ext>
          </a:extLst>
        </xdr:cNvPr>
        <xdr:cNvSpPr/>
      </xdr:nvSpPr>
      <xdr:spPr>
        <a:xfrm>
          <a:off x="984250" y="99021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B2C1B998-E8A3-4F27-A4B8-6763600EB262}"/>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5C4CEAB-BA3F-45A5-8DF0-373E947CCD0D}"/>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E3F3B8-A709-4759-859F-AB2D5BC8D47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2398542-595C-429E-9C45-11688B7004D6}"/>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FD9BEE5-1213-478B-B82C-419A9DDBFD6E}"/>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2540</xdr:rowOff>
    </xdr:from>
    <xdr:to>
      <xdr:col>24</xdr:col>
      <xdr:colOff>114300</xdr:colOff>
      <xdr:row>62</xdr:row>
      <xdr:rowOff>104140</xdr:rowOff>
    </xdr:to>
    <xdr:sp macro="" textlink="">
      <xdr:nvSpPr>
        <xdr:cNvPr id="188" name="楕円 187">
          <a:extLst>
            <a:ext uri="{FF2B5EF4-FFF2-40B4-BE49-F238E27FC236}">
              <a16:creationId xmlns:a16="http://schemas.microsoft.com/office/drawing/2014/main" id="{BCC3154B-01B4-4248-911C-7439F4E5C7A2}"/>
            </a:ext>
          </a:extLst>
        </xdr:cNvPr>
        <xdr:cNvSpPr/>
      </xdr:nvSpPr>
      <xdr:spPr>
        <a:xfrm>
          <a:off x="4127500" y="1024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152417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28B4DF17-1BC7-4866-9ECD-B0D712451E7D}"/>
            </a:ext>
          </a:extLst>
        </xdr:cNvPr>
        <xdr:cNvSpPr txBox="1"/>
      </xdr:nvSpPr>
      <xdr:spPr>
        <a:xfrm>
          <a:off x="4216400" y="1022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78740</xdr:rowOff>
    </xdr:from>
    <xdr:to>
      <xdr:col>20</xdr:col>
      <xdr:colOff>38100</xdr:colOff>
      <xdr:row>62</xdr:row>
      <xdr:rowOff>8890</xdr:rowOff>
    </xdr:to>
    <xdr:sp macro="" textlink="">
      <xdr:nvSpPr>
        <xdr:cNvPr id="190" name="楕円 189">
          <a:extLst>
            <a:ext uri="{FF2B5EF4-FFF2-40B4-BE49-F238E27FC236}">
              <a16:creationId xmlns:a16="http://schemas.microsoft.com/office/drawing/2014/main" id="{27CC508C-7B03-4D9E-B3C3-752FE232686C}"/>
            </a:ext>
          </a:extLst>
        </xdr:cNvPr>
        <xdr:cNvSpPr/>
      </xdr:nvSpPr>
      <xdr:spPr>
        <a:xfrm>
          <a:off x="3384550" y="1015619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129540</xdr:rowOff>
    </xdr:from>
    <xdr:to>
      <xdr:col>24</xdr:col>
      <xdr:colOff>63500</xdr:colOff>
      <xdr:row>62</xdr:row>
      <xdr:rowOff>53340</xdr:rowOff>
    </xdr:to>
    <xdr:cxnSp macro="">
      <xdr:nvCxnSpPr>
        <xdr:cNvPr id="191" name="直線コネクタ 190">
          <a:extLst>
            <a:ext uri="{FF2B5EF4-FFF2-40B4-BE49-F238E27FC236}">
              <a16:creationId xmlns:a16="http://schemas.microsoft.com/office/drawing/2014/main" id="{61A94604-CE8C-4A26-987C-0070A5411E74}"/>
            </a:ext>
          </a:extLst>
        </xdr:cNvPr>
        <xdr:cNvCxnSpPr/>
      </xdr:nvCxnSpPr>
      <xdr:spPr>
        <a:xfrm>
          <a:off x="3429000" y="10206990"/>
          <a:ext cx="7493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78740</xdr:rowOff>
    </xdr:from>
    <xdr:to>
      <xdr:col>15</xdr:col>
      <xdr:colOff>101600</xdr:colOff>
      <xdr:row>62</xdr:row>
      <xdr:rowOff>8890</xdr:rowOff>
    </xdr:to>
    <xdr:sp macro="" textlink="">
      <xdr:nvSpPr>
        <xdr:cNvPr id="192" name="楕円 191">
          <a:extLst>
            <a:ext uri="{FF2B5EF4-FFF2-40B4-BE49-F238E27FC236}">
              <a16:creationId xmlns:a16="http://schemas.microsoft.com/office/drawing/2014/main" id="{88BF0E70-005C-4EC4-AF67-A41A826E25E0}"/>
            </a:ext>
          </a:extLst>
        </xdr:cNvPr>
        <xdr:cNvSpPr/>
      </xdr:nvSpPr>
      <xdr:spPr>
        <a:xfrm>
          <a:off x="2571750" y="101561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129540</xdr:rowOff>
    </xdr:from>
    <xdr:to>
      <xdr:col>19</xdr:col>
      <xdr:colOff>177800</xdr:colOff>
      <xdr:row>61</xdr:row>
      <xdr:rowOff>129540</xdr:rowOff>
    </xdr:to>
    <xdr:cxnSp macro="">
      <xdr:nvCxnSpPr>
        <xdr:cNvPr id="193" name="直線コネクタ 192">
          <a:extLst>
            <a:ext uri="{FF2B5EF4-FFF2-40B4-BE49-F238E27FC236}">
              <a16:creationId xmlns:a16="http://schemas.microsoft.com/office/drawing/2014/main" id="{416289A0-C3DA-49CF-B87E-6C53CD249282}"/>
            </a:ext>
          </a:extLst>
        </xdr:cNvPr>
        <xdr:cNvCxnSpPr/>
      </xdr:nvCxnSpPr>
      <xdr:spPr>
        <a:xfrm>
          <a:off x="2622550" y="1020699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133985</xdr:rowOff>
    </xdr:from>
    <xdr:to>
      <xdr:col>10</xdr:col>
      <xdr:colOff>165100</xdr:colOff>
      <xdr:row>62</xdr:row>
      <xdr:rowOff>64135</xdr:rowOff>
    </xdr:to>
    <xdr:sp macro="" textlink="">
      <xdr:nvSpPr>
        <xdr:cNvPr id="194" name="楕円 193">
          <a:extLst>
            <a:ext uri="{FF2B5EF4-FFF2-40B4-BE49-F238E27FC236}">
              <a16:creationId xmlns:a16="http://schemas.microsoft.com/office/drawing/2014/main" id="{2305EC30-8FD5-4DD6-B00C-98F653F7354A}"/>
            </a:ext>
          </a:extLst>
        </xdr:cNvPr>
        <xdr:cNvSpPr/>
      </xdr:nvSpPr>
      <xdr:spPr>
        <a:xfrm>
          <a:off x="1778000" y="102114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129540</xdr:rowOff>
    </xdr:from>
    <xdr:to>
      <xdr:col>15</xdr:col>
      <xdr:colOff>50800</xdr:colOff>
      <xdr:row>62</xdr:row>
      <xdr:rowOff>13335</xdr:rowOff>
    </xdr:to>
    <xdr:cxnSp macro="">
      <xdr:nvCxnSpPr>
        <xdr:cNvPr id="195" name="直線コネクタ 194">
          <a:extLst>
            <a:ext uri="{FF2B5EF4-FFF2-40B4-BE49-F238E27FC236}">
              <a16:creationId xmlns:a16="http://schemas.microsoft.com/office/drawing/2014/main" id="{F2ADFCC7-8F88-4468-B5F6-FFDB0B2EADD4}"/>
            </a:ext>
          </a:extLst>
        </xdr:cNvPr>
        <xdr:cNvCxnSpPr/>
      </xdr:nvCxnSpPr>
      <xdr:spPr>
        <a:xfrm flipV="1">
          <a:off x="1828800" y="10206990"/>
          <a:ext cx="793750"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57785</xdr:rowOff>
    </xdr:from>
    <xdr:to>
      <xdr:col>6</xdr:col>
      <xdr:colOff>38100</xdr:colOff>
      <xdr:row>62</xdr:row>
      <xdr:rowOff>159385</xdr:rowOff>
    </xdr:to>
    <xdr:sp macro="" textlink="">
      <xdr:nvSpPr>
        <xdr:cNvPr id="196" name="楕円 195">
          <a:extLst>
            <a:ext uri="{FF2B5EF4-FFF2-40B4-BE49-F238E27FC236}">
              <a16:creationId xmlns:a16="http://schemas.microsoft.com/office/drawing/2014/main" id="{2838235A-9672-40F2-B5AB-293AE38965CF}"/>
            </a:ext>
          </a:extLst>
        </xdr:cNvPr>
        <xdr:cNvSpPr/>
      </xdr:nvSpPr>
      <xdr:spPr>
        <a:xfrm>
          <a:off x="984250" y="1030033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xdr:rowOff>
    </xdr:from>
    <xdr:to>
      <xdr:col>10</xdr:col>
      <xdr:colOff>114300</xdr:colOff>
      <xdr:row>62</xdr:row>
      <xdr:rowOff>108585</xdr:rowOff>
    </xdr:to>
    <xdr:cxnSp macro="">
      <xdr:nvCxnSpPr>
        <xdr:cNvPr id="197" name="直線コネクタ 196">
          <a:extLst>
            <a:ext uri="{FF2B5EF4-FFF2-40B4-BE49-F238E27FC236}">
              <a16:creationId xmlns:a16="http://schemas.microsoft.com/office/drawing/2014/main" id="{95CB9691-2762-4A39-997A-5ACAAD069A42}"/>
            </a:ext>
          </a:extLst>
        </xdr:cNvPr>
        <xdr:cNvCxnSpPr/>
      </xdr:nvCxnSpPr>
      <xdr:spPr>
        <a:xfrm flipV="1">
          <a:off x="1028700" y="10255885"/>
          <a:ext cx="8001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151147</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C7E3098A-C29A-4D4B-BEC8-499133AE3709}"/>
            </a:ext>
          </a:extLst>
        </xdr:cNvPr>
        <xdr:cNvSpPr txBox="1"/>
      </xdr:nvSpPr>
      <xdr:spPr>
        <a:xfrm>
          <a:off x="32391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143527</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82E8C8BB-91B5-4BF2-82E1-833BCC3B414B}"/>
            </a:ext>
          </a:extLst>
        </xdr:cNvPr>
        <xdr:cNvSpPr txBox="1"/>
      </xdr:nvSpPr>
      <xdr:spPr>
        <a:xfrm>
          <a:off x="2439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105427</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F296415F-51AB-4F45-B555-D6AC1FAE0D90}"/>
            </a:ext>
          </a:extLst>
        </xdr:cNvPr>
        <xdr:cNvSpPr txBox="1"/>
      </xdr:nvSpPr>
      <xdr:spPr>
        <a:xfrm>
          <a:off x="1645294" y="968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297B1EB6-8568-4CE2-9431-E3E4622B2A94}"/>
            </a:ext>
          </a:extLst>
        </xdr:cNvPr>
        <xdr:cNvSpPr txBox="1"/>
      </xdr:nvSpPr>
      <xdr:spPr>
        <a:xfrm>
          <a:off x="8515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17</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80CFC84F-6E7D-47CD-AB7D-9B58A74E0F79}"/>
            </a:ext>
          </a:extLst>
        </xdr:cNvPr>
        <xdr:cNvSpPr txBox="1"/>
      </xdr:nvSpPr>
      <xdr:spPr>
        <a:xfrm>
          <a:off x="3239144"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24C326C3-F8DF-4ACC-8C36-B5175616FBFA}"/>
            </a:ext>
          </a:extLst>
        </xdr:cNvPr>
        <xdr:cNvSpPr txBox="1"/>
      </xdr:nvSpPr>
      <xdr:spPr>
        <a:xfrm>
          <a:off x="2439044" y="10242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55262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75080883-8E5A-4504-83A8-681DB83F7C01}"/>
            </a:ext>
          </a:extLst>
        </xdr:cNvPr>
        <xdr:cNvSpPr txBox="1"/>
      </xdr:nvSpPr>
      <xdr:spPr>
        <a:xfrm>
          <a:off x="1645294" y="10297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150512</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96A4C7AE-A93B-4BE0-9FDD-3F748E3B9690}"/>
            </a:ext>
          </a:extLst>
        </xdr:cNvPr>
        <xdr:cNvSpPr txBox="1"/>
      </xdr:nvSpPr>
      <xdr:spPr>
        <a:xfrm>
          <a:off x="851544" y="10393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3BB5DF36-74BA-41B3-BE1A-120F40B67752}"/>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A933CEAF-53D9-42BF-BFDD-8BE76E6BBC75}"/>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4A059B1B-7A44-4AD8-8443-E6E60C57E6DF}"/>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CD69B33B-21ED-4A2F-97D5-F442246DE8FE}"/>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71B0F348-2EC8-4B5F-AEB6-11307733C566}"/>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67E91FFE-0492-42F9-B98D-6D20BE87804C}"/>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C39911F2-8A59-4842-9944-D2DFE2156130}"/>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46117BA-A58E-4E1C-A3DF-A70222A53D50}"/>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C9EDC54D-6A47-4475-A205-055C7C7508C0}"/>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33652D5-BE7A-4AB7-B3BC-2459FC4E26BA}"/>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a:extLst>
            <a:ext uri="{FF2B5EF4-FFF2-40B4-BE49-F238E27FC236}">
              <a16:creationId xmlns:a16="http://schemas.microsoft.com/office/drawing/2014/main" id="{2C9F308F-B99C-4FA7-A2EB-C97DAC9538B0}"/>
            </a:ext>
          </a:extLst>
        </xdr:cNvPr>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a:extLst>
            <a:ext uri="{FF2B5EF4-FFF2-40B4-BE49-F238E27FC236}">
              <a16:creationId xmlns:a16="http://schemas.microsoft.com/office/drawing/2014/main" id="{4FDE0756-FD24-4F1E-8278-7E9A1DE97CB1}"/>
            </a:ext>
          </a:extLst>
        </xdr:cNvPr>
        <xdr:cNvSpPr txBox="1"/>
      </xdr:nvSpPr>
      <xdr:spPr>
        <a:xfrm>
          <a:off x="5726564" y="105675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a:extLst>
            <a:ext uri="{FF2B5EF4-FFF2-40B4-BE49-F238E27FC236}">
              <a16:creationId xmlns:a16="http://schemas.microsoft.com/office/drawing/2014/main" id="{776FF86A-0577-4834-ACF4-D3A048F9E160}"/>
            </a:ext>
          </a:extLst>
        </xdr:cNvPr>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a:extLst>
            <a:ext uri="{FF2B5EF4-FFF2-40B4-BE49-F238E27FC236}">
              <a16:creationId xmlns:a16="http://schemas.microsoft.com/office/drawing/2014/main" id="{B8F51472-4779-48C5-8AB0-A52B36726D70}"/>
            </a:ext>
          </a:extLst>
        </xdr:cNvPr>
        <xdr:cNvSpPr txBox="1"/>
      </xdr:nvSpPr>
      <xdr:spPr>
        <a:xfrm>
          <a:off x="5418031" y="102472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a:extLst>
            <a:ext uri="{FF2B5EF4-FFF2-40B4-BE49-F238E27FC236}">
              <a16:creationId xmlns:a16="http://schemas.microsoft.com/office/drawing/2014/main" id="{125FA477-0370-4C3D-A807-30A980BFE480}"/>
            </a:ext>
          </a:extLst>
        </xdr:cNvPr>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a:extLst>
            <a:ext uri="{FF2B5EF4-FFF2-40B4-BE49-F238E27FC236}">
              <a16:creationId xmlns:a16="http://schemas.microsoft.com/office/drawing/2014/main" id="{B0388917-BA87-4CAE-9709-A7CFD61FB034}"/>
            </a:ext>
          </a:extLst>
        </xdr:cNvPr>
        <xdr:cNvSpPr txBox="1"/>
      </xdr:nvSpPr>
      <xdr:spPr>
        <a:xfrm>
          <a:off x="5418031" y="99334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a:extLst>
            <a:ext uri="{FF2B5EF4-FFF2-40B4-BE49-F238E27FC236}">
              <a16:creationId xmlns:a16="http://schemas.microsoft.com/office/drawing/2014/main" id="{DF0CC426-A71A-4D2A-8971-A6305B3D5963}"/>
            </a:ext>
          </a:extLst>
        </xdr:cNvPr>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a:extLst>
            <a:ext uri="{FF2B5EF4-FFF2-40B4-BE49-F238E27FC236}">
              <a16:creationId xmlns:a16="http://schemas.microsoft.com/office/drawing/2014/main" id="{C6CDCC24-F985-48D1-A755-8FC75FE8AA7B}"/>
            </a:ext>
          </a:extLst>
        </xdr:cNvPr>
        <xdr:cNvSpPr txBox="1"/>
      </xdr:nvSpPr>
      <xdr:spPr>
        <a:xfrm>
          <a:off x="5418031" y="961954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a:extLst>
            <a:ext uri="{FF2B5EF4-FFF2-40B4-BE49-F238E27FC236}">
              <a16:creationId xmlns:a16="http://schemas.microsoft.com/office/drawing/2014/main" id="{97F45292-2E28-47DE-9C25-F545789EE3AE}"/>
            </a:ext>
          </a:extLst>
        </xdr:cNvPr>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a:extLst>
            <a:ext uri="{FF2B5EF4-FFF2-40B4-BE49-F238E27FC236}">
              <a16:creationId xmlns:a16="http://schemas.microsoft.com/office/drawing/2014/main" id="{A128AB0C-FE9E-421F-85F9-1B46D3EB6539}"/>
            </a:ext>
          </a:extLst>
        </xdr:cNvPr>
        <xdr:cNvSpPr txBox="1"/>
      </xdr:nvSpPr>
      <xdr:spPr>
        <a:xfrm>
          <a:off x="5418031" y="93056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a:extLst>
            <a:ext uri="{FF2B5EF4-FFF2-40B4-BE49-F238E27FC236}">
              <a16:creationId xmlns:a16="http://schemas.microsoft.com/office/drawing/2014/main" id="{C446BAA4-1E26-4023-96C4-5654F806C8FF}"/>
            </a:ext>
          </a:extLst>
        </xdr:cNvPr>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a:extLst>
            <a:ext uri="{FF2B5EF4-FFF2-40B4-BE49-F238E27FC236}">
              <a16:creationId xmlns:a16="http://schemas.microsoft.com/office/drawing/2014/main" id="{6BD28CDE-1C8D-4FF9-AC07-989A8C0EFB90}"/>
            </a:ext>
          </a:extLst>
        </xdr:cNvPr>
        <xdr:cNvSpPr txBox="1"/>
      </xdr:nvSpPr>
      <xdr:spPr>
        <a:xfrm>
          <a:off x="5418031" y="899179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4AA9E94-3983-448F-BA4A-64EFDCCBE3BE}"/>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a:extLst>
            <a:ext uri="{FF2B5EF4-FFF2-40B4-BE49-F238E27FC236}">
              <a16:creationId xmlns:a16="http://schemas.microsoft.com/office/drawing/2014/main" id="{FAFF1FC2-C79B-4978-A43D-9BAB75684BCC}"/>
            </a:ext>
          </a:extLst>
        </xdr:cNvPr>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C8D1233F-5BC3-4B43-930B-5D4D9A2404AC}"/>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87015</xdr:rowOff>
    </xdr:from>
    <xdr:to>
      <xdr:col>54</xdr:col>
      <xdr:colOff>189865</xdr:colOff>
      <xdr:row>64</xdr:row>
      <xdr:rowOff>119891</xdr:rowOff>
    </xdr:to>
    <xdr:cxnSp macro="">
      <xdr:nvCxnSpPr>
        <xdr:cNvPr id="231" name="直線コネクタ 230">
          <a:extLst>
            <a:ext uri="{FF2B5EF4-FFF2-40B4-BE49-F238E27FC236}">
              <a16:creationId xmlns:a16="http://schemas.microsoft.com/office/drawing/2014/main" id="{EE4EFAC5-B5BB-41CB-A487-70D7E00F8745}"/>
            </a:ext>
          </a:extLst>
        </xdr:cNvPr>
        <xdr:cNvCxnSpPr/>
      </xdr:nvCxnSpPr>
      <xdr:spPr>
        <a:xfrm flipV="1">
          <a:off x="9429115" y="9338965"/>
          <a:ext cx="0" cy="13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123718</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15C3AB47-92DB-4043-9321-B3024E3B0BEE}"/>
            </a:ext>
          </a:extLst>
        </xdr:cNvPr>
        <xdr:cNvSpPr txBox="1"/>
      </xdr:nvSpPr>
      <xdr:spPr>
        <a:xfrm>
          <a:off x="9467850" y="1069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119891</xdr:rowOff>
    </xdr:from>
    <xdr:to>
      <xdr:col>55</xdr:col>
      <xdr:colOff>88900</xdr:colOff>
      <xdr:row>64</xdr:row>
      <xdr:rowOff>119891</xdr:rowOff>
    </xdr:to>
    <xdr:cxnSp macro="">
      <xdr:nvCxnSpPr>
        <xdr:cNvPr id="233" name="直線コネクタ 232">
          <a:extLst>
            <a:ext uri="{FF2B5EF4-FFF2-40B4-BE49-F238E27FC236}">
              <a16:creationId xmlns:a16="http://schemas.microsoft.com/office/drawing/2014/main" id="{7B9509C8-FE5E-4C20-BE9D-5F2344AC720D}"/>
            </a:ext>
          </a:extLst>
        </xdr:cNvPr>
        <xdr:cNvCxnSpPr/>
      </xdr:nvCxnSpPr>
      <xdr:spPr>
        <a:xfrm>
          <a:off x="9359900" y="1069264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33692</xdr:rowOff>
    </xdr:from>
    <xdr:ext cx="599010" cy="259045"/>
    <xdr:sp macro="" textlink="">
      <xdr:nvSpPr>
        <xdr:cNvPr id="234" name="【橋りょう・トンネル】&#10;一人当たり有形固定資産（償却資産）額最大値テキスト">
          <a:extLst>
            <a:ext uri="{FF2B5EF4-FFF2-40B4-BE49-F238E27FC236}">
              <a16:creationId xmlns:a16="http://schemas.microsoft.com/office/drawing/2014/main" id="{7379D31E-7308-45B3-8D29-B0A1C9B23690}"/>
            </a:ext>
          </a:extLst>
        </xdr:cNvPr>
        <xdr:cNvSpPr txBox="1"/>
      </xdr:nvSpPr>
      <xdr:spPr>
        <a:xfrm>
          <a:off x="9467850" y="9120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87015</xdr:rowOff>
    </xdr:from>
    <xdr:to>
      <xdr:col>55</xdr:col>
      <xdr:colOff>88900</xdr:colOff>
      <xdr:row>56</xdr:row>
      <xdr:rowOff>87015</xdr:rowOff>
    </xdr:to>
    <xdr:cxnSp macro="">
      <xdr:nvCxnSpPr>
        <xdr:cNvPr id="235" name="直線コネクタ 234">
          <a:extLst>
            <a:ext uri="{FF2B5EF4-FFF2-40B4-BE49-F238E27FC236}">
              <a16:creationId xmlns:a16="http://schemas.microsoft.com/office/drawing/2014/main" id="{C0FCA22E-58FB-4CC7-BB79-6574DBAA5E6C}"/>
            </a:ext>
          </a:extLst>
        </xdr:cNvPr>
        <xdr:cNvCxnSpPr/>
      </xdr:nvCxnSpPr>
      <xdr:spPr>
        <a:xfrm>
          <a:off x="9359900" y="93389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125817</xdr:rowOff>
    </xdr:from>
    <xdr:ext cx="534377" cy="259045"/>
    <xdr:sp macro="" textlink="">
      <xdr:nvSpPr>
        <xdr:cNvPr id="236" name="【橋りょう・トンネル】&#10;一人当たり有形固定資産（償却資産）額平均値テキスト">
          <a:extLst>
            <a:ext uri="{FF2B5EF4-FFF2-40B4-BE49-F238E27FC236}">
              <a16:creationId xmlns:a16="http://schemas.microsoft.com/office/drawing/2014/main" id="{C17AAD56-4CC8-412B-A19A-F365053D98A5}"/>
            </a:ext>
          </a:extLst>
        </xdr:cNvPr>
        <xdr:cNvSpPr txBox="1"/>
      </xdr:nvSpPr>
      <xdr:spPr>
        <a:xfrm>
          <a:off x="9467850" y="10203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102940</xdr:rowOff>
    </xdr:from>
    <xdr:to>
      <xdr:col>55</xdr:col>
      <xdr:colOff>50800</xdr:colOff>
      <xdr:row>63</xdr:row>
      <xdr:rowOff>33090</xdr:rowOff>
    </xdr:to>
    <xdr:sp macro="" textlink="">
      <xdr:nvSpPr>
        <xdr:cNvPr id="237" name="フローチャート: 判断 236">
          <a:extLst>
            <a:ext uri="{FF2B5EF4-FFF2-40B4-BE49-F238E27FC236}">
              <a16:creationId xmlns:a16="http://schemas.microsoft.com/office/drawing/2014/main" id="{752FDB16-B690-4E47-BB97-4F28DD68E2DA}"/>
            </a:ext>
          </a:extLst>
        </xdr:cNvPr>
        <xdr:cNvSpPr/>
      </xdr:nvSpPr>
      <xdr:spPr>
        <a:xfrm>
          <a:off x="9398000" y="1034549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110660</xdr:rowOff>
    </xdr:from>
    <xdr:to>
      <xdr:col>50</xdr:col>
      <xdr:colOff>165100</xdr:colOff>
      <xdr:row>63</xdr:row>
      <xdr:rowOff>40810</xdr:rowOff>
    </xdr:to>
    <xdr:sp macro="" textlink="">
      <xdr:nvSpPr>
        <xdr:cNvPr id="238" name="フローチャート: 判断 237">
          <a:extLst>
            <a:ext uri="{FF2B5EF4-FFF2-40B4-BE49-F238E27FC236}">
              <a16:creationId xmlns:a16="http://schemas.microsoft.com/office/drawing/2014/main" id="{2774A533-DB0C-4FF3-8432-D7C8A19D1B35}"/>
            </a:ext>
          </a:extLst>
        </xdr:cNvPr>
        <xdr:cNvSpPr/>
      </xdr:nvSpPr>
      <xdr:spPr>
        <a:xfrm>
          <a:off x="8636000" y="103532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128064</xdr:rowOff>
    </xdr:from>
    <xdr:to>
      <xdr:col>46</xdr:col>
      <xdr:colOff>38100</xdr:colOff>
      <xdr:row>63</xdr:row>
      <xdr:rowOff>58214</xdr:rowOff>
    </xdr:to>
    <xdr:sp macro="" textlink="">
      <xdr:nvSpPr>
        <xdr:cNvPr id="239" name="フローチャート: 判断 238">
          <a:extLst>
            <a:ext uri="{FF2B5EF4-FFF2-40B4-BE49-F238E27FC236}">
              <a16:creationId xmlns:a16="http://schemas.microsoft.com/office/drawing/2014/main" id="{B6B168F8-B88F-4681-BE0B-94F2EAFBA107}"/>
            </a:ext>
          </a:extLst>
        </xdr:cNvPr>
        <xdr:cNvSpPr/>
      </xdr:nvSpPr>
      <xdr:spPr>
        <a:xfrm>
          <a:off x="7842250" y="103706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135731</xdr:rowOff>
    </xdr:from>
    <xdr:to>
      <xdr:col>41</xdr:col>
      <xdr:colOff>101600</xdr:colOff>
      <xdr:row>63</xdr:row>
      <xdr:rowOff>65881</xdr:rowOff>
    </xdr:to>
    <xdr:sp macro="" textlink="">
      <xdr:nvSpPr>
        <xdr:cNvPr id="240" name="フローチャート: 判断 239">
          <a:extLst>
            <a:ext uri="{FF2B5EF4-FFF2-40B4-BE49-F238E27FC236}">
              <a16:creationId xmlns:a16="http://schemas.microsoft.com/office/drawing/2014/main" id="{2212C061-BAD3-4B78-8BA7-0BE31267246E}"/>
            </a:ext>
          </a:extLst>
        </xdr:cNvPr>
        <xdr:cNvSpPr/>
      </xdr:nvSpPr>
      <xdr:spPr>
        <a:xfrm>
          <a:off x="7029450" y="103782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133328</xdr:rowOff>
    </xdr:from>
    <xdr:to>
      <xdr:col>36</xdr:col>
      <xdr:colOff>165100</xdr:colOff>
      <xdr:row>63</xdr:row>
      <xdr:rowOff>63478</xdr:rowOff>
    </xdr:to>
    <xdr:sp macro="" textlink="">
      <xdr:nvSpPr>
        <xdr:cNvPr id="241" name="フローチャート: 判断 240">
          <a:extLst>
            <a:ext uri="{FF2B5EF4-FFF2-40B4-BE49-F238E27FC236}">
              <a16:creationId xmlns:a16="http://schemas.microsoft.com/office/drawing/2014/main" id="{4E20C651-DFF0-4CC6-9BA3-6AB0A8034EEA}"/>
            </a:ext>
          </a:extLst>
        </xdr:cNvPr>
        <xdr:cNvSpPr/>
      </xdr:nvSpPr>
      <xdr:spPr>
        <a:xfrm>
          <a:off x="6235700" y="1037587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D190EA94-E427-4FC4-A632-1A9AD75E7817}"/>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1871D94-8371-45F4-AB17-197F1A47C96D}"/>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E3A0C94-E6D9-453E-A1F2-A8920140153F}"/>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9682F9D-1AC5-4FE5-9D55-3207C3EFAE23}"/>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73CE0A0C-4014-44FB-851D-349E3024FFD7}"/>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9230</xdr:rowOff>
    </xdr:from>
    <xdr:to>
      <xdr:col>55</xdr:col>
      <xdr:colOff>50800</xdr:colOff>
      <xdr:row>64</xdr:row>
      <xdr:rowOff>110830</xdr:rowOff>
    </xdr:to>
    <xdr:sp macro="" textlink="">
      <xdr:nvSpPr>
        <xdr:cNvPr id="247" name="楕円 246">
          <a:extLst>
            <a:ext uri="{FF2B5EF4-FFF2-40B4-BE49-F238E27FC236}">
              <a16:creationId xmlns:a16="http://schemas.microsoft.com/office/drawing/2014/main" id="{52E20C63-E20A-4570-AB5B-2235873AEBE2}"/>
            </a:ext>
          </a:extLst>
        </xdr:cNvPr>
        <xdr:cNvSpPr/>
      </xdr:nvSpPr>
      <xdr:spPr>
        <a:xfrm>
          <a:off x="9398000" y="10581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95607</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6BA2AD0F-6242-41C2-9572-A69DE339480D}"/>
            </a:ext>
          </a:extLst>
        </xdr:cNvPr>
        <xdr:cNvSpPr txBox="1"/>
      </xdr:nvSpPr>
      <xdr:spPr>
        <a:xfrm>
          <a:off x="9467850" y="1050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12154</xdr:rowOff>
    </xdr:from>
    <xdr:to>
      <xdr:col>50</xdr:col>
      <xdr:colOff>165100</xdr:colOff>
      <xdr:row>64</xdr:row>
      <xdr:rowOff>113754</xdr:rowOff>
    </xdr:to>
    <xdr:sp macro="" textlink="">
      <xdr:nvSpPr>
        <xdr:cNvPr id="249" name="楕円 248">
          <a:extLst>
            <a:ext uri="{FF2B5EF4-FFF2-40B4-BE49-F238E27FC236}">
              <a16:creationId xmlns:a16="http://schemas.microsoft.com/office/drawing/2014/main" id="{E431E872-CC1F-4513-AC4B-73AB50D9237E}"/>
            </a:ext>
          </a:extLst>
        </xdr:cNvPr>
        <xdr:cNvSpPr/>
      </xdr:nvSpPr>
      <xdr:spPr>
        <a:xfrm>
          <a:off x="8636000" y="1058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60030</xdr:rowOff>
    </xdr:from>
    <xdr:to>
      <xdr:col>55</xdr:col>
      <xdr:colOff>0</xdr:colOff>
      <xdr:row>64</xdr:row>
      <xdr:rowOff>62954</xdr:rowOff>
    </xdr:to>
    <xdr:cxnSp macro="">
      <xdr:nvCxnSpPr>
        <xdr:cNvPr id="250" name="直線コネクタ 249">
          <a:extLst>
            <a:ext uri="{FF2B5EF4-FFF2-40B4-BE49-F238E27FC236}">
              <a16:creationId xmlns:a16="http://schemas.microsoft.com/office/drawing/2014/main" id="{1E41570E-EB11-4281-B6B8-F9B2186CDC3C}"/>
            </a:ext>
          </a:extLst>
        </xdr:cNvPr>
        <xdr:cNvCxnSpPr/>
      </xdr:nvCxnSpPr>
      <xdr:spPr>
        <a:xfrm flipV="1">
          <a:off x="8686800" y="10632780"/>
          <a:ext cx="742950" cy="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13299</xdr:rowOff>
    </xdr:from>
    <xdr:to>
      <xdr:col>46</xdr:col>
      <xdr:colOff>38100</xdr:colOff>
      <xdr:row>64</xdr:row>
      <xdr:rowOff>114899</xdr:rowOff>
    </xdr:to>
    <xdr:sp macro="" textlink="">
      <xdr:nvSpPr>
        <xdr:cNvPr id="251" name="楕円 250">
          <a:extLst>
            <a:ext uri="{FF2B5EF4-FFF2-40B4-BE49-F238E27FC236}">
              <a16:creationId xmlns:a16="http://schemas.microsoft.com/office/drawing/2014/main" id="{ED89B776-893A-4711-BF8A-06AC7FF4C49A}"/>
            </a:ext>
          </a:extLst>
        </xdr:cNvPr>
        <xdr:cNvSpPr/>
      </xdr:nvSpPr>
      <xdr:spPr>
        <a:xfrm>
          <a:off x="7842250" y="1058604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62954</xdr:rowOff>
    </xdr:from>
    <xdr:to>
      <xdr:col>50</xdr:col>
      <xdr:colOff>114300</xdr:colOff>
      <xdr:row>64</xdr:row>
      <xdr:rowOff>64099</xdr:rowOff>
    </xdr:to>
    <xdr:cxnSp macro="">
      <xdr:nvCxnSpPr>
        <xdr:cNvPr id="252" name="直線コネクタ 251">
          <a:extLst>
            <a:ext uri="{FF2B5EF4-FFF2-40B4-BE49-F238E27FC236}">
              <a16:creationId xmlns:a16="http://schemas.microsoft.com/office/drawing/2014/main" id="{233C86A9-A10D-46DF-B089-978EB6BDA2F5}"/>
            </a:ext>
          </a:extLst>
        </xdr:cNvPr>
        <xdr:cNvCxnSpPr/>
      </xdr:nvCxnSpPr>
      <xdr:spPr>
        <a:xfrm flipV="1">
          <a:off x="7886700" y="10635704"/>
          <a:ext cx="800100" cy="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16193</xdr:rowOff>
    </xdr:from>
    <xdr:to>
      <xdr:col>41</xdr:col>
      <xdr:colOff>101600</xdr:colOff>
      <xdr:row>64</xdr:row>
      <xdr:rowOff>117793</xdr:rowOff>
    </xdr:to>
    <xdr:sp macro="" textlink="">
      <xdr:nvSpPr>
        <xdr:cNvPr id="253" name="楕円 252">
          <a:extLst>
            <a:ext uri="{FF2B5EF4-FFF2-40B4-BE49-F238E27FC236}">
              <a16:creationId xmlns:a16="http://schemas.microsoft.com/office/drawing/2014/main" id="{3F5FCA58-949C-4615-A551-F2C79C541313}"/>
            </a:ext>
          </a:extLst>
        </xdr:cNvPr>
        <xdr:cNvSpPr/>
      </xdr:nvSpPr>
      <xdr:spPr>
        <a:xfrm>
          <a:off x="7029450" y="1058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64099</xdr:rowOff>
    </xdr:from>
    <xdr:to>
      <xdr:col>45</xdr:col>
      <xdr:colOff>177800</xdr:colOff>
      <xdr:row>64</xdr:row>
      <xdr:rowOff>66993</xdr:rowOff>
    </xdr:to>
    <xdr:cxnSp macro="">
      <xdr:nvCxnSpPr>
        <xdr:cNvPr id="254" name="直線コネクタ 253">
          <a:extLst>
            <a:ext uri="{FF2B5EF4-FFF2-40B4-BE49-F238E27FC236}">
              <a16:creationId xmlns:a16="http://schemas.microsoft.com/office/drawing/2014/main" id="{2187A402-6721-4508-9A10-7E4E4CAF2E42}"/>
            </a:ext>
          </a:extLst>
        </xdr:cNvPr>
        <xdr:cNvCxnSpPr/>
      </xdr:nvCxnSpPr>
      <xdr:spPr>
        <a:xfrm flipV="1">
          <a:off x="7080250" y="10636849"/>
          <a:ext cx="806450" cy="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25033</xdr:rowOff>
    </xdr:from>
    <xdr:to>
      <xdr:col>36</xdr:col>
      <xdr:colOff>165100</xdr:colOff>
      <xdr:row>64</xdr:row>
      <xdr:rowOff>126633</xdr:rowOff>
    </xdr:to>
    <xdr:sp macro="" textlink="">
      <xdr:nvSpPr>
        <xdr:cNvPr id="255" name="楕円 254">
          <a:extLst>
            <a:ext uri="{FF2B5EF4-FFF2-40B4-BE49-F238E27FC236}">
              <a16:creationId xmlns:a16="http://schemas.microsoft.com/office/drawing/2014/main" id="{C2601B9C-F71E-4C15-9377-9F180D9BDBE8}"/>
            </a:ext>
          </a:extLst>
        </xdr:cNvPr>
        <xdr:cNvSpPr/>
      </xdr:nvSpPr>
      <xdr:spPr>
        <a:xfrm>
          <a:off x="6235700" y="10597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66993</xdr:rowOff>
    </xdr:from>
    <xdr:to>
      <xdr:col>41</xdr:col>
      <xdr:colOff>50800</xdr:colOff>
      <xdr:row>64</xdr:row>
      <xdr:rowOff>75833</xdr:rowOff>
    </xdr:to>
    <xdr:cxnSp macro="">
      <xdr:nvCxnSpPr>
        <xdr:cNvPr id="256" name="直線コネクタ 255">
          <a:extLst>
            <a:ext uri="{FF2B5EF4-FFF2-40B4-BE49-F238E27FC236}">
              <a16:creationId xmlns:a16="http://schemas.microsoft.com/office/drawing/2014/main" id="{E3EBDC34-7395-474F-8CEA-AA27841E2081}"/>
            </a:ext>
          </a:extLst>
        </xdr:cNvPr>
        <xdr:cNvCxnSpPr/>
      </xdr:nvCxnSpPr>
      <xdr:spPr>
        <a:xfrm flipV="1">
          <a:off x="6286500" y="10639743"/>
          <a:ext cx="793750" cy="8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57337</xdr:rowOff>
    </xdr:from>
    <xdr:ext cx="534377" cy="259045"/>
    <xdr:sp macro="" textlink="">
      <xdr:nvSpPr>
        <xdr:cNvPr id="257" name="n_1aveValue【橋りょう・トンネル】&#10;一人当たり有形固定資産（償却資産）額">
          <a:extLst>
            <a:ext uri="{FF2B5EF4-FFF2-40B4-BE49-F238E27FC236}">
              <a16:creationId xmlns:a16="http://schemas.microsoft.com/office/drawing/2014/main" id="{DC24AF7A-E90A-4B26-A110-97A963F285A1}"/>
            </a:ext>
          </a:extLst>
        </xdr:cNvPr>
        <xdr:cNvSpPr txBox="1"/>
      </xdr:nvSpPr>
      <xdr:spPr>
        <a:xfrm>
          <a:off x="8425961" y="10134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74741</xdr:rowOff>
    </xdr:from>
    <xdr:ext cx="534377" cy="259045"/>
    <xdr:sp macro="" textlink="">
      <xdr:nvSpPr>
        <xdr:cNvPr id="258" name="n_2aveValue【橋りょう・トンネル】&#10;一人当たり有形固定資産（償却資産）額">
          <a:extLst>
            <a:ext uri="{FF2B5EF4-FFF2-40B4-BE49-F238E27FC236}">
              <a16:creationId xmlns:a16="http://schemas.microsoft.com/office/drawing/2014/main" id="{DB623ED3-CA7D-4DCB-B530-D50B28EC819F}"/>
            </a:ext>
          </a:extLst>
        </xdr:cNvPr>
        <xdr:cNvSpPr txBox="1"/>
      </xdr:nvSpPr>
      <xdr:spPr>
        <a:xfrm>
          <a:off x="7644911" y="10152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82408</xdr:rowOff>
    </xdr:from>
    <xdr:ext cx="534377" cy="259045"/>
    <xdr:sp macro="" textlink="">
      <xdr:nvSpPr>
        <xdr:cNvPr id="259" name="n_3aveValue【橋りょう・トンネル】&#10;一人当たり有形固定資産（償却資産）額">
          <a:extLst>
            <a:ext uri="{FF2B5EF4-FFF2-40B4-BE49-F238E27FC236}">
              <a16:creationId xmlns:a16="http://schemas.microsoft.com/office/drawing/2014/main" id="{C4B25951-81A3-424C-BE07-2A74FC966815}"/>
            </a:ext>
          </a:extLst>
        </xdr:cNvPr>
        <xdr:cNvSpPr txBox="1"/>
      </xdr:nvSpPr>
      <xdr:spPr>
        <a:xfrm>
          <a:off x="6851161" y="10159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80005</xdr:rowOff>
    </xdr:from>
    <xdr:ext cx="534377" cy="259045"/>
    <xdr:sp macro="" textlink="">
      <xdr:nvSpPr>
        <xdr:cNvPr id="260" name="n_4aveValue【橋りょう・トンネル】&#10;一人当たり有形固定資産（償却資産）額">
          <a:extLst>
            <a:ext uri="{FF2B5EF4-FFF2-40B4-BE49-F238E27FC236}">
              <a16:creationId xmlns:a16="http://schemas.microsoft.com/office/drawing/2014/main" id="{62CBDAB9-BA90-4A57-A5FC-B61321D16666}"/>
            </a:ext>
          </a:extLst>
        </xdr:cNvPr>
        <xdr:cNvSpPr txBox="1"/>
      </xdr:nvSpPr>
      <xdr:spPr>
        <a:xfrm>
          <a:off x="6038361" y="1015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104881</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BF43E0AD-B52E-4CD3-98BB-2A65CAC4468D}"/>
            </a:ext>
          </a:extLst>
        </xdr:cNvPr>
        <xdr:cNvSpPr txBox="1"/>
      </xdr:nvSpPr>
      <xdr:spPr>
        <a:xfrm>
          <a:off x="8425961" y="1067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106026</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14CE5140-0F1E-4CCF-A059-127EDB9456FC}"/>
            </a:ext>
          </a:extLst>
        </xdr:cNvPr>
        <xdr:cNvSpPr txBox="1"/>
      </xdr:nvSpPr>
      <xdr:spPr>
        <a:xfrm>
          <a:off x="7644911" y="1067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108920</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40B8137A-1EE1-4A28-995E-2D17A7F86960}"/>
            </a:ext>
          </a:extLst>
        </xdr:cNvPr>
        <xdr:cNvSpPr txBox="1"/>
      </xdr:nvSpPr>
      <xdr:spPr>
        <a:xfrm>
          <a:off x="6851161" y="1068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117760</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CC1DE29D-3112-4856-9E8D-AFB7E3154B26}"/>
            </a:ext>
          </a:extLst>
        </xdr:cNvPr>
        <xdr:cNvSpPr txBox="1"/>
      </xdr:nvSpPr>
      <xdr:spPr>
        <a:xfrm>
          <a:off x="6038361" y="1069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EA39EFB8-4D5F-41DB-B87F-3E55121C1BEB}"/>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8C8CE12D-F422-47D5-8111-E1CEC9C8EA8B}"/>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C80E309B-E1D4-402B-A412-E451B5BBA111}"/>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2EEA2D47-420C-4337-90ED-FF15C874A972}"/>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8E0BF8C9-08BC-42C2-8D43-61DC9715EBF6}"/>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101BB12B-6BE9-4040-8BFE-4C1564AE09F2}"/>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B017F9DB-7122-4C78-969B-01DCB599AC71}"/>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E6FE4830-02DF-4A53-A314-7B99FDC80E94}"/>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57541DE-4733-4FF4-9A6B-0A25F470EF02}"/>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49E46652-C3F0-4A07-A158-9411D70DDE35}"/>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403EFA12-F5C6-4D55-949F-CF23062B743E}"/>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68BF765-3E9D-4D13-87EA-45D3CF33372E}"/>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10677C56-7D22-4D03-8577-2A6DEC37AA7F}"/>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4C3D6908-49A8-430C-974B-24DE4A23B493}"/>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CE79F725-E005-4C69-8F72-994E4BED8874}"/>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BC36A944-C9A0-441A-A220-FEB19496497D}"/>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6EA570B0-C26E-434A-B639-7D88FB3BA5C9}"/>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25973EB3-5CE1-4FBD-9218-56528BA8E84C}"/>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69F427E5-1CAD-472F-ABDC-25A483AC7990}"/>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AF132F4B-2AD0-4FAA-82AF-16262E966FB8}"/>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9CFB184D-B16E-477F-BB5B-2E6FB0F80459}"/>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60F30354-525F-46A6-974E-873D4883C0FE}"/>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9DAA6071-CDF4-41DC-B32B-CF7794014DD3}"/>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2327ED4C-5CC8-4675-BF32-83D3E8FD3DC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123825</xdr:rowOff>
    </xdr:from>
    <xdr:to>
      <xdr:col>24</xdr:col>
      <xdr:colOff>62865</xdr:colOff>
      <xdr:row>86</xdr:row>
      <xdr:rowOff>62864</xdr:rowOff>
    </xdr:to>
    <xdr:cxnSp macro="">
      <xdr:nvCxnSpPr>
        <xdr:cNvPr id="289" name="直線コネクタ 288">
          <a:extLst>
            <a:ext uri="{FF2B5EF4-FFF2-40B4-BE49-F238E27FC236}">
              <a16:creationId xmlns:a16="http://schemas.microsoft.com/office/drawing/2014/main" id="{FA4B3072-AD16-40AC-8FED-C72B99B4B028}"/>
            </a:ext>
          </a:extLst>
        </xdr:cNvPr>
        <xdr:cNvCxnSpPr/>
      </xdr:nvCxnSpPr>
      <xdr:spPr>
        <a:xfrm flipV="1">
          <a:off x="4177665" y="13007975"/>
          <a:ext cx="0" cy="125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66691</xdr:rowOff>
    </xdr:from>
    <xdr:ext cx="405111" cy="259045"/>
    <xdr:sp macro="" textlink="">
      <xdr:nvSpPr>
        <xdr:cNvPr id="290" name="【公営住宅】&#10;有形固定資産減価償却率最小値テキスト">
          <a:extLst>
            <a:ext uri="{FF2B5EF4-FFF2-40B4-BE49-F238E27FC236}">
              <a16:creationId xmlns:a16="http://schemas.microsoft.com/office/drawing/2014/main" id="{F4A65C41-A7BC-4CCC-8F9C-9D8B89DC0A96}"/>
            </a:ext>
          </a:extLst>
        </xdr:cNvPr>
        <xdr:cNvSpPr txBox="1"/>
      </xdr:nvSpPr>
      <xdr:spPr>
        <a:xfrm>
          <a:off x="4216400" y="14271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62864</xdr:rowOff>
    </xdr:from>
    <xdr:to>
      <xdr:col>24</xdr:col>
      <xdr:colOff>152400</xdr:colOff>
      <xdr:row>86</xdr:row>
      <xdr:rowOff>62864</xdr:rowOff>
    </xdr:to>
    <xdr:cxnSp macro="">
      <xdr:nvCxnSpPr>
        <xdr:cNvPr id="291" name="直線コネクタ 290">
          <a:extLst>
            <a:ext uri="{FF2B5EF4-FFF2-40B4-BE49-F238E27FC236}">
              <a16:creationId xmlns:a16="http://schemas.microsoft.com/office/drawing/2014/main" id="{7F315DFF-FD10-4534-95FB-F8DC70622D18}"/>
            </a:ext>
          </a:extLst>
        </xdr:cNvPr>
        <xdr:cNvCxnSpPr/>
      </xdr:nvCxnSpPr>
      <xdr:spPr>
        <a:xfrm>
          <a:off x="4108450" y="1426781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70502</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BC9744F6-4E98-4167-ABA8-7F798F8596DE}"/>
            </a:ext>
          </a:extLst>
        </xdr:cNvPr>
        <xdr:cNvSpPr txBox="1"/>
      </xdr:nvSpPr>
      <xdr:spPr>
        <a:xfrm>
          <a:off x="4216400" y="12789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123825</xdr:rowOff>
    </xdr:from>
    <xdr:to>
      <xdr:col>24</xdr:col>
      <xdr:colOff>152400</xdr:colOff>
      <xdr:row>78</xdr:row>
      <xdr:rowOff>123825</xdr:rowOff>
    </xdr:to>
    <xdr:cxnSp macro="">
      <xdr:nvCxnSpPr>
        <xdr:cNvPr id="293" name="直線コネクタ 292">
          <a:extLst>
            <a:ext uri="{FF2B5EF4-FFF2-40B4-BE49-F238E27FC236}">
              <a16:creationId xmlns:a16="http://schemas.microsoft.com/office/drawing/2014/main" id="{B388E156-072D-4E27-B4CB-58A7E437B55F}"/>
            </a:ext>
          </a:extLst>
        </xdr:cNvPr>
        <xdr:cNvCxnSpPr/>
      </xdr:nvCxnSpPr>
      <xdr:spPr>
        <a:xfrm>
          <a:off x="4108450" y="130079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86377</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313B499E-D69C-42A4-BCF0-2B6B2F2A55C3}"/>
            </a:ext>
          </a:extLst>
        </xdr:cNvPr>
        <xdr:cNvSpPr txBox="1"/>
      </xdr:nvSpPr>
      <xdr:spPr>
        <a:xfrm>
          <a:off x="4216400" y="13465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5" name="フローチャート: 判断 294">
          <a:extLst>
            <a:ext uri="{FF2B5EF4-FFF2-40B4-BE49-F238E27FC236}">
              <a16:creationId xmlns:a16="http://schemas.microsoft.com/office/drawing/2014/main" id="{C572E38E-7464-4EEA-B241-3ACCF1486D64}"/>
            </a:ext>
          </a:extLst>
        </xdr:cNvPr>
        <xdr:cNvSpPr/>
      </xdr:nvSpPr>
      <xdr:spPr>
        <a:xfrm>
          <a:off x="4127500" y="136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122555</xdr:rowOff>
    </xdr:from>
    <xdr:to>
      <xdr:col>20</xdr:col>
      <xdr:colOff>38100</xdr:colOff>
      <xdr:row>83</xdr:row>
      <xdr:rowOff>52705</xdr:rowOff>
    </xdr:to>
    <xdr:sp macro="" textlink="">
      <xdr:nvSpPr>
        <xdr:cNvPr id="296" name="フローチャート: 判断 295">
          <a:extLst>
            <a:ext uri="{FF2B5EF4-FFF2-40B4-BE49-F238E27FC236}">
              <a16:creationId xmlns:a16="http://schemas.microsoft.com/office/drawing/2014/main" id="{F61655E9-5554-4DDE-B726-34F559463E59}"/>
            </a:ext>
          </a:extLst>
        </xdr:cNvPr>
        <xdr:cNvSpPr/>
      </xdr:nvSpPr>
      <xdr:spPr>
        <a:xfrm>
          <a:off x="3384550" y="1366710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118745</xdr:rowOff>
    </xdr:from>
    <xdr:to>
      <xdr:col>15</xdr:col>
      <xdr:colOff>101600</xdr:colOff>
      <xdr:row>83</xdr:row>
      <xdr:rowOff>48895</xdr:rowOff>
    </xdr:to>
    <xdr:sp macro="" textlink="">
      <xdr:nvSpPr>
        <xdr:cNvPr id="297" name="フローチャート: 判断 296">
          <a:extLst>
            <a:ext uri="{FF2B5EF4-FFF2-40B4-BE49-F238E27FC236}">
              <a16:creationId xmlns:a16="http://schemas.microsoft.com/office/drawing/2014/main" id="{896C2117-71F2-4F68-9082-D0BA42C84DE5}"/>
            </a:ext>
          </a:extLst>
        </xdr:cNvPr>
        <xdr:cNvSpPr/>
      </xdr:nvSpPr>
      <xdr:spPr>
        <a:xfrm>
          <a:off x="2571750" y="136632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98" name="フローチャート: 判断 297">
          <a:extLst>
            <a:ext uri="{FF2B5EF4-FFF2-40B4-BE49-F238E27FC236}">
              <a16:creationId xmlns:a16="http://schemas.microsoft.com/office/drawing/2014/main" id="{A16BEF41-A7B9-46C4-80AB-D1293127D640}"/>
            </a:ext>
          </a:extLst>
        </xdr:cNvPr>
        <xdr:cNvSpPr/>
      </xdr:nvSpPr>
      <xdr:spPr>
        <a:xfrm>
          <a:off x="1778000" y="13670914"/>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101600</xdr:rowOff>
    </xdr:from>
    <xdr:to>
      <xdr:col>6</xdr:col>
      <xdr:colOff>38100</xdr:colOff>
      <xdr:row>83</xdr:row>
      <xdr:rowOff>31750</xdr:rowOff>
    </xdr:to>
    <xdr:sp macro="" textlink="">
      <xdr:nvSpPr>
        <xdr:cNvPr id="299" name="フローチャート: 判断 298">
          <a:extLst>
            <a:ext uri="{FF2B5EF4-FFF2-40B4-BE49-F238E27FC236}">
              <a16:creationId xmlns:a16="http://schemas.microsoft.com/office/drawing/2014/main" id="{0C3F94A8-EC84-463E-81BA-F4F6D40EFBDB}"/>
            </a:ext>
          </a:extLst>
        </xdr:cNvPr>
        <xdr:cNvSpPr/>
      </xdr:nvSpPr>
      <xdr:spPr>
        <a:xfrm>
          <a:off x="98425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94C361-0D90-4458-A73D-89FBAEB7CDAC}"/>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5555ECF-C06B-4996-A70E-FBD154432AE3}"/>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31019BF-F38E-4D30-8EDE-B58F8549AE97}"/>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4C325EE4-694B-4987-9EDD-341EEDF9AD2C}"/>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F1EF945F-0F8A-4C89-9359-0C67B67D96A3}"/>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305" name="楕円 304">
          <a:extLst>
            <a:ext uri="{FF2B5EF4-FFF2-40B4-BE49-F238E27FC236}">
              <a16:creationId xmlns:a16="http://schemas.microsoft.com/office/drawing/2014/main" id="{0AAB8675-73F2-4B29-9ABD-4A5FF4418C16}"/>
            </a:ext>
          </a:extLst>
        </xdr:cNvPr>
        <xdr:cNvSpPr/>
      </xdr:nvSpPr>
      <xdr:spPr>
        <a:xfrm>
          <a:off x="41275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38116</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8ACA717C-249A-40A3-8866-F8ADD91CD0F6}"/>
            </a:ext>
          </a:extLst>
        </xdr:cNvPr>
        <xdr:cNvSpPr txBox="1"/>
      </xdr:nvSpPr>
      <xdr:spPr>
        <a:xfrm>
          <a:off x="4216400" y="1374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57786</xdr:rowOff>
    </xdr:from>
    <xdr:to>
      <xdr:col>20</xdr:col>
      <xdr:colOff>38100</xdr:colOff>
      <xdr:row>84</xdr:row>
      <xdr:rowOff>159386</xdr:rowOff>
    </xdr:to>
    <xdr:sp macro="" textlink="">
      <xdr:nvSpPr>
        <xdr:cNvPr id="307" name="楕円 306">
          <a:extLst>
            <a:ext uri="{FF2B5EF4-FFF2-40B4-BE49-F238E27FC236}">
              <a16:creationId xmlns:a16="http://schemas.microsoft.com/office/drawing/2014/main" id="{228D87A8-7B39-4654-9964-A0ECAA47C18C}"/>
            </a:ext>
          </a:extLst>
        </xdr:cNvPr>
        <xdr:cNvSpPr/>
      </xdr:nvSpPr>
      <xdr:spPr>
        <a:xfrm>
          <a:off x="3384550" y="139325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110489</xdr:rowOff>
    </xdr:from>
    <xdr:to>
      <xdr:col>24</xdr:col>
      <xdr:colOff>63500</xdr:colOff>
      <xdr:row>84</xdr:row>
      <xdr:rowOff>108586</xdr:rowOff>
    </xdr:to>
    <xdr:cxnSp macro="">
      <xdr:nvCxnSpPr>
        <xdr:cNvPr id="308" name="直線コネクタ 307">
          <a:extLst>
            <a:ext uri="{FF2B5EF4-FFF2-40B4-BE49-F238E27FC236}">
              <a16:creationId xmlns:a16="http://schemas.microsoft.com/office/drawing/2014/main" id="{56C277ED-3CC1-4CAF-A658-454761B69326}"/>
            </a:ext>
          </a:extLst>
        </xdr:cNvPr>
        <xdr:cNvCxnSpPr/>
      </xdr:nvCxnSpPr>
      <xdr:spPr>
        <a:xfrm flipV="1">
          <a:off x="3429000" y="13820139"/>
          <a:ext cx="749300" cy="16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33020</xdr:rowOff>
    </xdr:from>
    <xdr:to>
      <xdr:col>15</xdr:col>
      <xdr:colOff>101600</xdr:colOff>
      <xdr:row>84</xdr:row>
      <xdr:rowOff>134620</xdr:rowOff>
    </xdr:to>
    <xdr:sp macro="" textlink="">
      <xdr:nvSpPr>
        <xdr:cNvPr id="309" name="楕円 308">
          <a:extLst>
            <a:ext uri="{FF2B5EF4-FFF2-40B4-BE49-F238E27FC236}">
              <a16:creationId xmlns:a16="http://schemas.microsoft.com/office/drawing/2014/main" id="{F322AB4C-CB47-4CBA-91F0-A74E8F9C7DE5}"/>
            </a:ext>
          </a:extLst>
        </xdr:cNvPr>
        <xdr:cNvSpPr/>
      </xdr:nvSpPr>
      <xdr:spPr>
        <a:xfrm>
          <a:off x="2571750" y="1390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83820</xdr:rowOff>
    </xdr:from>
    <xdr:to>
      <xdr:col>19</xdr:col>
      <xdr:colOff>177800</xdr:colOff>
      <xdr:row>84</xdr:row>
      <xdr:rowOff>108586</xdr:rowOff>
    </xdr:to>
    <xdr:cxnSp macro="">
      <xdr:nvCxnSpPr>
        <xdr:cNvPr id="310" name="直線コネクタ 309">
          <a:extLst>
            <a:ext uri="{FF2B5EF4-FFF2-40B4-BE49-F238E27FC236}">
              <a16:creationId xmlns:a16="http://schemas.microsoft.com/office/drawing/2014/main" id="{B1C7219B-967C-413F-BAC0-B9885C193F5D}"/>
            </a:ext>
          </a:extLst>
        </xdr:cNvPr>
        <xdr:cNvCxnSpPr/>
      </xdr:nvCxnSpPr>
      <xdr:spPr>
        <a:xfrm>
          <a:off x="2622550" y="13958570"/>
          <a:ext cx="80645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25400</xdr:rowOff>
    </xdr:from>
    <xdr:to>
      <xdr:col>10</xdr:col>
      <xdr:colOff>165100</xdr:colOff>
      <xdr:row>84</xdr:row>
      <xdr:rowOff>127000</xdr:rowOff>
    </xdr:to>
    <xdr:sp macro="" textlink="">
      <xdr:nvSpPr>
        <xdr:cNvPr id="311" name="楕円 310">
          <a:extLst>
            <a:ext uri="{FF2B5EF4-FFF2-40B4-BE49-F238E27FC236}">
              <a16:creationId xmlns:a16="http://schemas.microsoft.com/office/drawing/2014/main" id="{35E48170-36B1-471C-94E4-8AD04CF84EB5}"/>
            </a:ext>
          </a:extLst>
        </xdr:cNvPr>
        <xdr:cNvSpPr/>
      </xdr:nvSpPr>
      <xdr:spPr>
        <a:xfrm>
          <a:off x="1778000" y="1390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76200</xdr:rowOff>
    </xdr:from>
    <xdr:to>
      <xdr:col>15</xdr:col>
      <xdr:colOff>50800</xdr:colOff>
      <xdr:row>84</xdr:row>
      <xdr:rowOff>83820</xdr:rowOff>
    </xdr:to>
    <xdr:cxnSp macro="">
      <xdr:nvCxnSpPr>
        <xdr:cNvPr id="312" name="直線コネクタ 311">
          <a:extLst>
            <a:ext uri="{FF2B5EF4-FFF2-40B4-BE49-F238E27FC236}">
              <a16:creationId xmlns:a16="http://schemas.microsoft.com/office/drawing/2014/main" id="{9A59BF68-C93A-43E9-A848-B7825320637F}"/>
            </a:ext>
          </a:extLst>
        </xdr:cNvPr>
        <xdr:cNvCxnSpPr/>
      </xdr:nvCxnSpPr>
      <xdr:spPr>
        <a:xfrm>
          <a:off x="1828800" y="1395095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170180</xdr:rowOff>
    </xdr:from>
    <xdr:to>
      <xdr:col>6</xdr:col>
      <xdr:colOff>38100</xdr:colOff>
      <xdr:row>84</xdr:row>
      <xdr:rowOff>100330</xdr:rowOff>
    </xdr:to>
    <xdr:sp macro="" textlink="">
      <xdr:nvSpPr>
        <xdr:cNvPr id="313" name="楕円 312">
          <a:extLst>
            <a:ext uri="{FF2B5EF4-FFF2-40B4-BE49-F238E27FC236}">
              <a16:creationId xmlns:a16="http://schemas.microsoft.com/office/drawing/2014/main" id="{E5337027-A1BF-486C-83DD-962AF929B0B6}"/>
            </a:ext>
          </a:extLst>
        </xdr:cNvPr>
        <xdr:cNvSpPr/>
      </xdr:nvSpPr>
      <xdr:spPr>
        <a:xfrm>
          <a:off x="984250" y="138734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49530</xdr:rowOff>
    </xdr:from>
    <xdr:to>
      <xdr:col>10</xdr:col>
      <xdr:colOff>114300</xdr:colOff>
      <xdr:row>84</xdr:row>
      <xdr:rowOff>76200</xdr:rowOff>
    </xdr:to>
    <xdr:cxnSp macro="">
      <xdr:nvCxnSpPr>
        <xdr:cNvPr id="314" name="直線コネクタ 313">
          <a:extLst>
            <a:ext uri="{FF2B5EF4-FFF2-40B4-BE49-F238E27FC236}">
              <a16:creationId xmlns:a16="http://schemas.microsoft.com/office/drawing/2014/main" id="{4F4BB3CA-DD51-49AF-90D5-908DE0E1DB8C}"/>
            </a:ext>
          </a:extLst>
        </xdr:cNvPr>
        <xdr:cNvCxnSpPr/>
      </xdr:nvCxnSpPr>
      <xdr:spPr>
        <a:xfrm>
          <a:off x="1028700" y="13924280"/>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69232</xdr:rowOff>
    </xdr:from>
    <xdr:ext cx="405111" cy="259045"/>
    <xdr:sp macro="" textlink="">
      <xdr:nvSpPr>
        <xdr:cNvPr id="315" name="n_1aveValue【公営住宅】&#10;有形固定資産減価償却率">
          <a:extLst>
            <a:ext uri="{FF2B5EF4-FFF2-40B4-BE49-F238E27FC236}">
              <a16:creationId xmlns:a16="http://schemas.microsoft.com/office/drawing/2014/main" id="{D3533C0B-66AE-467A-9494-5DA24240479E}"/>
            </a:ext>
          </a:extLst>
        </xdr:cNvPr>
        <xdr:cNvSpPr txBox="1"/>
      </xdr:nvSpPr>
      <xdr:spPr>
        <a:xfrm>
          <a:off x="3239144" y="13448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65422</xdr:rowOff>
    </xdr:from>
    <xdr:ext cx="405111" cy="259045"/>
    <xdr:sp macro="" textlink="">
      <xdr:nvSpPr>
        <xdr:cNvPr id="316" name="n_2aveValue【公営住宅】&#10;有形固定資産減価償却率">
          <a:extLst>
            <a:ext uri="{FF2B5EF4-FFF2-40B4-BE49-F238E27FC236}">
              <a16:creationId xmlns:a16="http://schemas.microsoft.com/office/drawing/2014/main" id="{90D28A31-16BF-42BC-BAD9-64F59C0848EA}"/>
            </a:ext>
          </a:extLst>
        </xdr:cNvPr>
        <xdr:cNvSpPr txBox="1"/>
      </xdr:nvSpPr>
      <xdr:spPr>
        <a:xfrm>
          <a:off x="2439044" y="13444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73041</xdr:rowOff>
    </xdr:from>
    <xdr:ext cx="405111" cy="259045"/>
    <xdr:sp macro="" textlink="">
      <xdr:nvSpPr>
        <xdr:cNvPr id="317" name="n_3aveValue【公営住宅】&#10;有形固定資産減価償却率">
          <a:extLst>
            <a:ext uri="{FF2B5EF4-FFF2-40B4-BE49-F238E27FC236}">
              <a16:creationId xmlns:a16="http://schemas.microsoft.com/office/drawing/2014/main" id="{870E4013-1FBC-4B42-A034-D26E3436FB00}"/>
            </a:ext>
          </a:extLst>
        </xdr:cNvPr>
        <xdr:cNvSpPr txBox="1"/>
      </xdr:nvSpPr>
      <xdr:spPr>
        <a:xfrm>
          <a:off x="1645294" y="13452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48277</xdr:rowOff>
    </xdr:from>
    <xdr:ext cx="405111" cy="259045"/>
    <xdr:sp macro="" textlink="">
      <xdr:nvSpPr>
        <xdr:cNvPr id="318" name="n_4aveValue【公営住宅】&#10;有形固定資産減価償却率">
          <a:extLst>
            <a:ext uri="{FF2B5EF4-FFF2-40B4-BE49-F238E27FC236}">
              <a16:creationId xmlns:a16="http://schemas.microsoft.com/office/drawing/2014/main" id="{355CE12A-713D-4054-83B3-2E7D750069D2}"/>
            </a:ext>
          </a:extLst>
        </xdr:cNvPr>
        <xdr:cNvSpPr txBox="1"/>
      </xdr:nvSpPr>
      <xdr:spPr>
        <a:xfrm>
          <a:off x="851544" y="1342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150513</xdr:rowOff>
    </xdr:from>
    <xdr:ext cx="405111" cy="259045"/>
    <xdr:sp macro="" textlink="">
      <xdr:nvSpPr>
        <xdr:cNvPr id="319" name="n_1mainValue【公営住宅】&#10;有形固定資産減価償却率">
          <a:extLst>
            <a:ext uri="{FF2B5EF4-FFF2-40B4-BE49-F238E27FC236}">
              <a16:creationId xmlns:a16="http://schemas.microsoft.com/office/drawing/2014/main" id="{4A8BBA43-FBC7-47DD-978E-459DB754F31B}"/>
            </a:ext>
          </a:extLst>
        </xdr:cNvPr>
        <xdr:cNvSpPr txBox="1"/>
      </xdr:nvSpPr>
      <xdr:spPr>
        <a:xfrm>
          <a:off x="3239144" y="14025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125747</xdr:rowOff>
    </xdr:from>
    <xdr:ext cx="405111" cy="259045"/>
    <xdr:sp macro="" textlink="">
      <xdr:nvSpPr>
        <xdr:cNvPr id="320" name="n_2mainValue【公営住宅】&#10;有形固定資産減価償却率">
          <a:extLst>
            <a:ext uri="{FF2B5EF4-FFF2-40B4-BE49-F238E27FC236}">
              <a16:creationId xmlns:a16="http://schemas.microsoft.com/office/drawing/2014/main" id="{B9A88EBF-2C15-4BE1-B691-CFB15233A41B}"/>
            </a:ext>
          </a:extLst>
        </xdr:cNvPr>
        <xdr:cNvSpPr txBox="1"/>
      </xdr:nvSpPr>
      <xdr:spPr>
        <a:xfrm>
          <a:off x="2439044" y="1400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118127</xdr:rowOff>
    </xdr:from>
    <xdr:ext cx="405111" cy="259045"/>
    <xdr:sp macro="" textlink="">
      <xdr:nvSpPr>
        <xdr:cNvPr id="321" name="n_3mainValue【公営住宅】&#10;有形固定資産減価償却率">
          <a:extLst>
            <a:ext uri="{FF2B5EF4-FFF2-40B4-BE49-F238E27FC236}">
              <a16:creationId xmlns:a16="http://schemas.microsoft.com/office/drawing/2014/main" id="{F70641CA-01DE-4787-A11B-B363AE172A61}"/>
            </a:ext>
          </a:extLst>
        </xdr:cNvPr>
        <xdr:cNvSpPr txBox="1"/>
      </xdr:nvSpPr>
      <xdr:spPr>
        <a:xfrm>
          <a:off x="164529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91457</xdr:rowOff>
    </xdr:from>
    <xdr:ext cx="405111" cy="259045"/>
    <xdr:sp macro="" textlink="">
      <xdr:nvSpPr>
        <xdr:cNvPr id="322" name="n_4mainValue【公営住宅】&#10;有形固定資産減価償却率">
          <a:extLst>
            <a:ext uri="{FF2B5EF4-FFF2-40B4-BE49-F238E27FC236}">
              <a16:creationId xmlns:a16="http://schemas.microsoft.com/office/drawing/2014/main" id="{D743CF58-2D07-4849-AEB8-AD381F35DD7A}"/>
            </a:ext>
          </a:extLst>
        </xdr:cNvPr>
        <xdr:cNvSpPr txBox="1"/>
      </xdr:nvSpPr>
      <xdr:spPr>
        <a:xfrm>
          <a:off x="8515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5D69C784-D12F-4463-8D16-FE66E5391B78}"/>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BEE4EEFD-D8C5-4164-B2A9-4BB17351F357}"/>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92A927D3-BC12-445D-9E23-E7A197383C68}"/>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30904B0-BDDF-47F5-9703-17980633F70E}"/>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47918054-10E9-4CCA-849F-FF2A73309BA2}"/>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B5CE25B5-D76E-4E22-AE51-C00849B972EC}"/>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972841BF-06C7-47C9-B489-39FDE8DBC586}"/>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D4094A87-2D13-4CBA-9334-5EC06ED82AE3}"/>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CCAEC065-1A2B-42A9-982D-956698C6C7F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B4F97B87-B02E-48A8-872C-B9775B3CBF1F}"/>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a:extLst>
            <a:ext uri="{FF2B5EF4-FFF2-40B4-BE49-F238E27FC236}">
              <a16:creationId xmlns:a16="http://schemas.microsoft.com/office/drawing/2014/main" id="{3737591F-52EC-418B-BAAD-E681156BBFBF}"/>
            </a:ext>
          </a:extLst>
        </xdr:cNvPr>
        <xdr:cNvCxnSpPr/>
      </xdr:nvCxnSpPr>
      <xdr:spPr>
        <a:xfrm>
          <a:off x="5956300" y="14135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a:extLst>
            <a:ext uri="{FF2B5EF4-FFF2-40B4-BE49-F238E27FC236}">
              <a16:creationId xmlns:a16="http://schemas.microsoft.com/office/drawing/2014/main" id="{A5A7992A-FE56-412A-9362-3E529EEDDCB0}"/>
            </a:ext>
          </a:extLst>
        </xdr:cNvPr>
        <xdr:cNvSpPr txBox="1"/>
      </xdr:nvSpPr>
      <xdr:spPr>
        <a:xfrm>
          <a:off x="5527221" y="13999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4B206FA8-0920-4B25-B242-8CE954801C81}"/>
            </a:ext>
          </a:extLst>
        </xdr:cNvPr>
        <xdr:cNvCxnSpPr/>
      </xdr:nvCxnSpPr>
      <xdr:spPr>
        <a:xfrm>
          <a:off x="5956300" y="13582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A553353-9232-4F5D-B7CA-73C188707A35}"/>
            </a:ext>
          </a:extLst>
        </xdr:cNvPr>
        <xdr:cNvSpPr txBox="1"/>
      </xdr:nvSpPr>
      <xdr:spPr>
        <a:xfrm>
          <a:off x="55272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a:extLst>
            <a:ext uri="{FF2B5EF4-FFF2-40B4-BE49-F238E27FC236}">
              <a16:creationId xmlns:a16="http://schemas.microsoft.com/office/drawing/2014/main" id="{BDFD4DB0-F22C-46D3-ACFA-9E2104409F17}"/>
            </a:ext>
          </a:extLst>
        </xdr:cNvPr>
        <xdr:cNvCxnSpPr/>
      </xdr:nvCxnSpPr>
      <xdr:spPr>
        <a:xfrm>
          <a:off x="5956300" y="13036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a:extLst>
            <a:ext uri="{FF2B5EF4-FFF2-40B4-BE49-F238E27FC236}">
              <a16:creationId xmlns:a16="http://schemas.microsoft.com/office/drawing/2014/main" id="{8DBDA1B9-C4DA-4B0A-9707-6A3E489DDB98}"/>
            </a:ext>
          </a:extLst>
        </xdr:cNvPr>
        <xdr:cNvSpPr txBox="1"/>
      </xdr:nvSpPr>
      <xdr:spPr>
        <a:xfrm>
          <a:off x="5527221" y="1289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8959507C-2850-487F-8635-3A9818862E9A}"/>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5766F714-5512-48CB-B63D-501CB88F5D90}"/>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C1FDD036-D9B3-420A-8E20-F48ACEB54F87}"/>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22098</xdr:rowOff>
    </xdr:from>
    <xdr:to>
      <xdr:col>54</xdr:col>
      <xdr:colOff>189865</xdr:colOff>
      <xdr:row>85</xdr:row>
      <xdr:rowOff>89536</xdr:rowOff>
    </xdr:to>
    <xdr:cxnSp macro="">
      <xdr:nvCxnSpPr>
        <xdr:cNvPr id="342" name="直線コネクタ 341">
          <a:extLst>
            <a:ext uri="{FF2B5EF4-FFF2-40B4-BE49-F238E27FC236}">
              <a16:creationId xmlns:a16="http://schemas.microsoft.com/office/drawing/2014/main" id="{FFC144CD-4801-4B47-A2B2-7D7A6957203D}"/>
            </a:ext>
          </a:extLst>
        </xdr:cNvPr>
        <xdr:cNvCxnSpPr/>
      </xdr:nvCxnSpPr>
      <xdr:spPr>
        <a:xfrm flipV="1">
          <a:off x="9429115" y="12906248"/>
          <a:ext cx="0" cy="1223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3" name="【公営住宅】&#10;一人当たり面積最小値テキスト">
          <a:extLst>
            <a:ext uri="{FF2B5EF4-FFF2-40B4-BE49-F238E27FC236}">
              <a16:creationId xmlns:a16="http://schemas.microsoft.com/office/drawing/2014/main" id="{9741E812-1DEA-4114-AF2E-92D57887D767}"/>
            </a:ext>
          </a:extLst>
        </xdr:cNvPr>
        <xdr:cNvSpPr txBox="1"/>
      </xdr:nvSpPr>
      <xdr:spPr>
        <a:xfrm>
          <a:off x="9467850" y="1413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4" name="直線コネクタ 343">
          <a:extLst>
            <a:ext uri="{FF2B5EF4-FFF2-40B4-BE49-F238E27FC236}">
              <a16:creationId xmlns:a16="http://schemas.microsoft.com/office/drawing/2014/main" id="{79B36DEA-8514-4563-8C55-095DE6C36337}"/>
            </a:ext>
          </a:extLst>
        </xdr:cNvPr>
        <xdr:cNvCxnSpPr/>
      </xdr:nvCxnSpPr>
      <xdr:spPr>
        <a:xfrm>
          <a:off x="9359900" y="141293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140225</xdr:rowOff>
    </xdr:from>
    <xdr:ext cx="469744" cy="259045"/>
    <xdr:sp macro="" textlink="">
      <xdr:nvSpPr>
        <xdr:cNvPr id="345" name="【公営住宅】&#10;一人当たり面積最大値テキスト">
          <a:extLst>
            <a:ext uri="{FF2B5EF4-FFF2-40B4-BE49-F238E27FC236}">
              <a16:creationId xmlns:a16="http://schemas.microsoft.com/office/drawing/2014/main" id="{A934D2D4-F270-4087-B1C1-2F0C39B8019B}"/>
            </a:ext>
          </a:extLst>
        </xdr:cNvPr>
        <xdr:cNvSpPr txBox="1"/>
      </xdr:nvSpPr>
      <xdr:spPr>
        <a:xfrm>
          <a:off x="9467850" y="12694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22098</xdr:rowOff>
    </xdr:from>
    <xdr:to>
      <xdr:col>55</xdr:col>
      <xdr:colOff>88900</xdr:colOff>
      <xdr:row>78</xdr:row>
      <xdr:rowOff>22098</xdr:rowOff>
    </xdr:to>
    <xdr:cxnSp macro="">
      <xdr:nvCxnSpPr>
        <xdr:cNvPr id="346" name="直線コネクタ 345">
          <a:extLst>
            <a:ext uri="{FF2B5EF4-FFF2-40B4-BE49-F238E27FC236}">
              <a16:creationId xmlns:a16="http://schemas.microsoft.com/office/drawing/2014/main" id="{3A7F39B7-3166-44EE-B94C-61FBC74BE82C}"/>
            </a:ext>
          </a:extLst>
        </xdr:cNvPr>
        <xdr:cNvCxnSpPr/>
      </xdr:nvCxnSpPr>
      <xdr:spPr>
        <a:xfrm>
          <a:off x="9359900" y="129062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86313</xdr:rowOff>
    </xdr:from>
    <xdr:ext cx="469744" cy="259045"/>
    <xdr:sp macro="" textlink="">
      <xdr:nvSpPr>
        <xdr:cNvPr id="347" name="【公営住宅】&#10;一人当たり面積平均値テキスト">
          <a:extLst>
            <a:ext uri="{FF2B5EF4-FFF2-40B4-BE49-F238E27FC236}">
              <a16:creationId xmlns:a16="http://schemas.microsoft.com/office/drawing/2014/main" id="{77DAB121-E174-4CD3-AB05-DF1CC984F0B4}"/>
            </a:ext>
          </a:extLst>
        </xdr:cNvPr>
        <xdr:cNvSpPr txBox="1"/>
      </xdr:nvSpPr>
      <xdr:spPr>
        <a:xfrm>
          <a:off x="9467850" y="1379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107886</xdr:rowOff>
    </xdr:from>
    <xdr:to>
      <xdr:col>55</xdr:col>
      <xdr:colOff>50800</xdr:colOff>
      <xdr:row>84</xdr:row>
      <xdr:rowOff>38036</xdr:rowOff>
    </xdr:to>
    <xdr:sp macro="" textlink="">
      <xdr:nvSpPr>
        <xdr:cNvPr id="348" name="フローチャート: 判断 347">
          <a:extLst>
            <a:ext uri="{FF2B5EF4-FFF2-40B4-BE49-F238E27FC236}">
              <a16:creationId xmlns:a16="http://schemas.microsoft.com/office/drawing/2014/main" id="{54253485-E3ED-4219-920C-7305EE5099CC}"/>
            </a:ext>
          </a:extLst>
        </xdr:cNvPr>
        <xdr:cNvSpPr/>
      </xdr:nvSpPr>
      <xdr:spPr>
        <a:xfrm>
          <a:off x="9398000" y="1381753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130747</xdr:rowOff>
    </xdr:from>
    <xdr:to>
      <xdr:col>50</xdr:col>
      <xdr:colOff>165100</xdr:colOff>
      <xdr:row>84</xdr:row>
      <xdr:rowOff>60897</xdr:rowOff>
    </xdr:to>
    <xdr:sp macro="" textlink="">
      <xdr:nvSpPr>
        <xdr:cNvPr id="349" name="フローチャート: 判断 348">
          <a:extLst>
            <a:ext uri="{FF2B5EF4-FFF2-40B4-BE49-F238E27FC236}">
              <a16:creationId xmlns:a16="http://schemas.microsoft.com/office/drawing/2014/main" id="{92E33892-8909-4303-A691-82E793738DEC}"/>
            </a:ext>
          </a:extLst>
        </xdr:cNvPr>
        <xdr:cNvSpPr/>
      </xdr:nvSpPr>
      <xdr:spPr>
        <a:xfrm>
          <a:off x="8636000" y="13840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152464</xdr:rowOff>
    </xdr:from>
    <xdr:to>
      <xdr:col>46</xdr:col>
      <xdr:colOff>38100</xdr:colOff>
      <xdr:row>84</xdr:row>
      <xdr:rowOff>82614</xdr:rowOff>
    </xdr:to>
    <xdr:sp macro="" textlink="">
      <xdr:nvSpPr>
        <xdr:cNvPr id="350" name="フローチャート: 判断 349">
          <a:extLst>
            <a:ext uri="{FF2B5EF4-FFF2-40B4-BE49-F238E27FC236}">
              <a16:creationId xmlns:a16="http://schemas.microsoft.com/office/drawing/2014/main" id="{C6D61C00-792C-4CF9-85DC-BAE01FD52601}"/>
            </a:ext>
          </a:extLst>
        </xdr:cNvPr>
        <xdr:cNvSpPr/>
      </xdr:nvSpPr>
      <xdr:spPr>
        <a:xfrm>
          <a:off x="7842250" y="13862114"/>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157607</xdr:rowOff>
    </xdr:from>
    <xdr:to>
      <xdr:col>41</xdr:col>
      <xdr:colOff>101600</xdr:colOff>
      <xdr:row>84</xdr:row>
      <xdr:rowOff>87757</xdr:rowOff>
    </xdr:to>
    <xdr:sp macro="" textlink="">
      <xdr:nvSpPr>
        <xdr:cNvPr id="351" name="フローチャート: 判断 350">
          <a:extLst>
            <a:ext uri="{FF2B5EF4-FFF2-40B4-BE49-F238E27FC236}">
              <a16:creationId xmlns:a16="http://schemas.microsoft.com/office/drawing/2014/main" id="{A85EE412-C330-4313-995B-BBBC881E37C9}"/>
            </a:ext>
          </a:extLst>
        </xdr:cNvPr>
        <xdr:cNvSpPr/>
      </xdr:nvSpPr>
      <xdr:spPr>
        <a:xfrm>
          <a:off x="7029450" y="138672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153036</xdr:rowOff>
    </xdr:from>
    <xdr:to>
      <xdr:col>36</xdr:col>
      <xdr:colOff>165100</xdr:colOff>
      <xdr:row>84</xdr:row>
      <xdr:rowOff>83186</xdr:rowOff>
    </xdr:to>
    <xdr:sp macro="" textlink="">
      <xdr:nvSpPr>
        <xdr:cNvPr id="352" name="フローチャート: 判断 351">
          <a:extLst>
            <a:ext uri="{FF2B5EF4-FFF2-40B4-BE49-F238E27FC236}">
              <a16:creationId xmlns:a16="http://schemas.microsoft.com/office/drawing/2014/main" id="{11BF8E54-A138-4C54-99A4-480B0D9E3481}"/>
            </a:ext>
          </a:extLst>
        </xdr:cNvPr>
        <xdr:cNvSpPr/>
      </xdr:nvSpPr>
      <xdr:spPr>
        <a:xfrm>
          <a:off x="6235700" y="1386268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923C50A6-5F71-4637-833A-45F3C2A40107}"/>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F0AB68D-C51E-4994-B15B-B2A8D5FABC5C}"/>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2A6DB9D-DF40-4AD8-88E8-8C93FF23632F}"/>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C5BF183-FEA2-4325-A038-12CFAA281DDF}"/>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84E2DC3-C536-4647-9764-C034FF56FCB2}"/>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58738</xdr:rowOff>
    </xdr:from>
    <xdr:to>
      <xdr:col>55</xdr:col>
      <xdr:colOff>50800</xdr:colOff>
      <xdr:row>80</xdr:row>
      <xdr:rowOff>160338</xdr:rowOff>
    </xdr:to>
    <xdr:sp macro="" textlink="">
      <xdr:nvSpPr>
        <xdr:cNvPr id="358" name="楕円 357">
          <a:extLst>
            <a:ext uri="{FF2B5EF4-FFF2-40B4-BE49-F238E27FC236}">
              <a16:creationId xmlns:a16="http://schemas.microsoft.com/office/drawing/2014/main" id="{80B2D0CD-263F-449E-8751-2550C1767FD0}"/>
            </a:ext>
          </a:extLst>
        </xdr:cNvPr>
        <xdr:cNvSpPr/>
      </xdr:nvSpPr>
      <xdr:spPr>
        <a:xfrm>
          <a:off x="9398000" y="1327308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81615</xdr:rowOff>
    </xdr:from>
    <xdr:ext cx="469744" cy="259045"/>
    <xdr:sp macro="" textlink="">
      <xdr:nvSpPr>
        <xdr:cNvPr id="359" name="【公営住宅】&#10;一人当たり面積該当値テキスト">
          <a:extLst>
            <a:ext uri="{FF2B5EF4-FFF2-40B4-BE49-F238E27FC236}">
              <a16:creationId xmlns:a16="http://schemas.microsoft.com/office/drawing/2014/main" id="{EBD0E2DC-D53F-4B5F-8B77-3A9E4D0B5635}"/>
            </a:ext>
          </a:extLst>
        </xdr:cNvPr>
        <xdr:cNvSpPr txBox="1"/>
      </xdr:nvSpPr>
      <xdr:spPr>
        <a:xfrm>
          <a:off x="9467850" y="1313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160465</xdr:rowOff>
    </xdr:from>
    <xdr:to>
      <xdr:col>50</xdr:col>
      <xdr:colOff>165100</xdr:colOff>
      <xdr:row>81</xdr:row>
      <xdr:rowOff>90615</xdr:rowOff>
    </xdr:to>
    <xdr:sp macro="" textlink="">
      <xdr:nvSpPr>
        <xdr:cNvPr id="360" name="楕円 359">
          <a:extLst>
            <a:ext uri="{FF2B5EF4-FFF2-40B4-BE49-F238E27FC236}">
              <a16:creationId xmlns:a16="http://schemas.microsoft.com/office/drawing/2014/main" id="{9B18F1E7-C731-4396-93E1-74F7DBCD8DFC}"/>
            </a:ext>
          </a:extLst>
        </xdr:cNvPr>
        <xdr:cNvSpPr/>
      </xdr:nvSpPr>
      <xdr:spPr>
        <a:xfrm>
          <a:off x="8636000" y="133748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109538</xdr:rowOff>
    </xdr:from>
    <xdr:to>
      <xdr:col>55</xdr:col>
      <xdr:colOff>0</xdr:colOff>
      <xdr:row>81</xdr:row>
      <xdr:rowOff>39815</xdr:rowOff>
    </xdr:to>
    <xdr:cxnSp macro="">
      <xdr:nvCxnSpPr>
        <xdr:cNvPr id="361" name="直線コネクタ 360">
          <a:extLst>
            <a:ext uri="{FF2B5EF4-FFF2-40B4-BE49-F238E27FC236}">
              <a16:creationId xmlns:a16="http://schemas.microsoft.com/office/drawing/2014/main" id="{7C522729-932F-437B-9BAC-1D106B8B2605}"/>
            </a:ext>
          </a:extLst>
        </xdr:cNvPr>
        <xdr:cNvCxnSpPr/>
      </xdr:nvCxnSpPr>
      <xdr:spPr>
        <a:xfrm flipV="1">
          <a:off x="8686800" y="13323888"/>
          <a:ext cx="742950" cy="9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445</xdr:rowOff>
    </xdr:from>
    <xdr:to>
      <xdr:col>46</xdr:col>
      <xdr:colOff>38100</xdr:colOff>
      <xdr:row>81</xdr:row>
      <xdr:rowOff>102045</xdr:rowOff>
    </xdr:to>
    <xdr:sp macro="" textlink="">
      <xdr:nvSpPr>
        <xdr:cNvPr id="362" name="楕円 361">
          <a:extLst>
            <a:ext uri="{FF2B5EF4-FFF2-40B4-BE49-F238E27FC236}">
              <a16:creationId xmlns:a16="http://schemas.microsoft.com/office/drawing/2014/main" id="{C9C19770-6963-4D45-8DB6-DCE6C8F16A00}"/>
            </a:ext>
          </a:extLst>
        </xdr:cNvPr>
        <xdr:cNvSpPr/>
      </xdr:nvSpPr>
      <xdr:spPr>
        <a:xfrm>
          <a:off x="7842250" y="13379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39815</xdr:rowOff>
    </xdr:from>
    <xdr:to>
      <xdr:col>50</xdr:col>
      <xdr:colOff>114300</xdr:colOff>
      <xdr:row>81</xdr:row>
      <xdr:rowOff>51245</xdr:rowOff>
    </xdr:to>
    <xdr:cxnSp macro="">
      <xdr:nvCxnSpPr>
        <xdr:cNvPr id="363" name="直線コネクタ 362">
          <a:extLst>
            <a:ext uri="{FF2B5EF4-FFF2-40B4-BE49-F238E27FC236}">
              <a16:creationId xmlns:a16="http://schemas.microsoft.com/office/drawing/2014/main" id="{A6EA4A4D-B0E6-486A-B54D-2D2FA2363089}"/>
            </a:ext>
          </a:extLst>
        </xdr:cNvPr>
        <xdr:cNvCxnSpPr/>
      </xdr:nvCxnSpPr>
      <xdr:spPr>
        <a:xfrm flipV="1">
          <a:off x="7886700" y="13419265"/>
          <a:ext cx="8001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142748</xdr:rowOff>
    </xdr:from>
    <xdr:to>
      <xdr:col>41</xdr:col>
      <xdr:colOff>101600</xdr:colOff>
      <xdr:row>81</xdr:row>
      <xdr:rowOff>72898</xdr:rowOff>
    </xdr:to>
    <xdr:sp macro="" textlink="">
      <xdr:nvSpPr>
        <xdr:cNvPr id="364" name="楕円 363">
          <a:extLst>
            <a:ext uri="{FF2B5EF4-FFF2-40B4-BE49-F238E27FC236}">
              <a16:creationId xmlns:a16="http://schemas.microsoft.com/office/drawing/2014/main" id="{98515AEE-32C8-459E-91AB-669BF59C195A}"/>
            </a:ext>
          </a:extLst>
        </xdr:cNvPr>
        <xdr:cNvSpPr/>
      </xdr:nvSpPr>
      <xdr:spPr>
        <a:xfrm>
          <a:off x="7029450" y="1335709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22098</xdr:rowOff>
    </xdr:from>
    <xdr:to>
      <xdr:col>45</xdr:col>
      <xdr:colOff>177800</xdr:colOff>
      <xdr:row>81</xdr:row>
      <xdr:rowOff>51245</xdr:rowOff>
    </xdr:to>
    <xdr:cxnSp macro="">
      <xdr:nvCxnSpPr>
        <xdr:cNvPr id="365" name="直線コネクタ 364">
          <a:extLst>
            <a:ext uri="{FF2B5EF4-FFF2-40B4-BE49-F238E27FC236}">
              <a16:creationId xmlns:a16="http://schemas.microsoft.com/office/drawing/2014/main" id="{CCD27177-2C9F-4009-8700-1FB18B7818EA}"/>
            </a:ext>
          </a:extLst>
        </xdr:cNvPr>
        <xdr:cNvCxnSpPr/>
      </xdr:nvCxnSpPr>
      <xdr:spPr>
        <a:xfrm>
          <a:off x="7080250" y="13401548"/>
          <a:ext cx="806450" cy="2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147320</xdr:rowOff>
    </xdr:from>
    <xdr:to>
      <xdr:col>36</xdr:col>
      <xdr:colOff>165100</xdr:colOff>
      <xdr:row>81</xdr:row>
      <xdr:rowOff>77470</xdr:rowOff>
    </xdr:to>
    <xdr:sp macro="" textlink="">
      <xdr:nvSpPr>
        <xdr:cNvPr id="366" name="楕円 365">
          <a:extLst>
            <a:ext uri="{FF2B5EF4-FFF2-40B4-BE49-F238E27FC236}">
              <a16:creationId xmlns:a16="http://schemas.microsoft.com/office/drawing/2014/main" id="{0499357B-E434-49FE-AC3E-C9C8E6AA0BB9}"/>
            </a:ext>
          </a:extLst>
        </xdr:cNvPr>
        <xdr:cNvSpPr/>
      </xdr:nvSpPr>
      <xdr:spPr>
        <a:xfrm>
          <a:off x="6235700" y="133616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22098</xdr:rowOff>
    </xdr:from>
    <xdr:to>
      <xdr:col>41</xdr:col>
      <xdr:colOff>50800</xdr:colOff>
      <xdr:row>81</xdr:row>
      <xdr:rowOff>26670</xdr:rowOff>
    </xdr:to>
    <xdr:cxnSp macro="">
      <xdr:nvCxnSpPr>
        <xdr:cNvPr id="367" name="直線コネクタ 366">
          <a:extLst>
            <a:ext uri="{FF2B5EF4-FFF2-40B4-BE49-F238E27FC236}">
              <a16:creationId xmlns:a16="http://schemas.microsoft.com/office/drawing/2014/main" id="{D2582E87-1483-4C01-8301-870A1D9E75DF}"/>
            </a:ext>
          </a:extLst>
        </xdr:cNvPr>
        <xdr:cNvCxnSpPr/>
      </xdr:nvCxnSpPr>
      <xdr:spPr>
        <a:xfrm flipV="1">
          <a:off x="6286500" y="13401548"/>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52024</xdr:rowOff>
    </xdr:from>
    <xdr:ext cx="469744" cy="259045"/>
    <xdr:sp macro="" textlink="">
      <xdr:nvSpPr>
        <xdr:cNvPr id="368" name="n_1aveValue【公営住宅】&#10;一人当たり面積">
          <a:extLst>
            <a:ext uri="{FF2B5EF4-FFF2-40B4-BE49-F238E27FC236}">
              <a16:creationId xmlns:a16="http://schemas.microsoft.com/office/drawing/2014/main" id="{C9721FD0-A4EE-4D5C-9E3C-D4E52307B494}"/>
            </a:ext>
          </a:extLst>
        </xdr:cNvPr>
        <xdr:cNvSpPr txBox="1"/>
      </xdr:nvSpPr>
      <xdr:spPr>
        <a:xfrm>
          <a:off x="8458277" y="1392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73741</xdr:rowOff>
    </xdr:from>
    <xdr:ext cx="469744" cy="259045"/>
    <xdr:sp macro="" textlink="">
      <xdr:nvSpPr>
        <xdr:cNvPr id="369" name="n_2aveValue【公営住宅】&#10;一人当たり面積">
          <a:extLst>
            <a:ext uri="{FF2B5EF4-FFF2-40B4-BE49-F238E27FC236}">
              <a16:creationId xmlns:a16="http://schemas.microsoft.com/office/drawing/2014/main" id="{15F3A73D-EFB1-41FB-94E1-CD567A5676BA}"/>
            </a:ext>
          </a:extLst>
        </xdr:cNvPr>
        <xdr:cNvSpPr txBox="1"/>
      </xdr:nvSpPr>
      <xdr:spPr>
        <a:xfrm>
          <a:off x="7677227" y="1394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78884</xdr:rowOff>
    </xdr:from>
    <xdr:ext cx="469744" cy="259045"/>
    <xdr:sp macro="" textlink="">
      <xdr:nvSpPr>
        <xdr:cNvPr id="370" name="n_3aveValue【公営住宅】&#10;一人当たり面積">
          <a:extLst>
            <a:ext uri="{FF2B5EF4-FFF2-40B4-BE49-F238E27FC236}">
              <a16:creationId xmlns:a16="http://schemas.microsoft.com/office/drawing/2014/main" id="{9FB02376-2374-43AE-BCF8-09AA78CAB3AB}"/>
            </a:ext>
          </a:extLst>
        </xdr:cNvPr>
        <xdr:cNvSpPr txBox="1"/>
      </xdr:nvSpPr>
      <xdr:spPr>
        <a:xfrm>
          <a:off x="6864427" y="1395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74313</xdr:rowOff>
    </xdr:from>
    <xdr:ext cx="469744" cy="259045"/>
    <xdr:sp macro="" textlink="">
      <xdr:nvSpPr>
        <xdr:cNvPr id="371" name="n_4aveValue【公営住宅】&#10;一人当たり面積">
          <a:extLst>
            <a:ext uri="{FF2B5EF4-FFF2-40B4-BE49-F238E27FC236}">
              <a16:creationId xmlns:a16="http://schemas.microsoft.com/office/drawing/2014/main" id="{21A825EC-0135-45B1-944C-0AE0AF5EC6FE}"/>
            </a:ext>
          </a:extLst>
        </xdr:cNvPr>
        <xdr:cNvSpPr txBox="1"/>
      </xdr:nvSpPr>
      <xdr:spPr>
        <a:xfrm>
          <a:off x="6070677" y="13949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107142</xdr:rowOff>
    </xdr:from>
    <xdr:ext cx="469744" cy="259045"/>
    <xdr:sp macro="" textlink="">
      <xdr:nvSpPr>
        <xdr:cNvPr id="372" name="n_1mainValue【公営住宅】&#10;一人当たり面積">
          <a:extLst>
            <a:ext uri="{FF2B5EF4-FFF2-40B4-BE49-F238E27FC236}">
              <a16:creationId xmlns:a16="http://schemas.microsoft.com/office/drawing/2014/main" id="{C0010D3B-DCAE-4553-8A8D-E4BBF8BEB567}"/>
            </a:ext>
          </a:extLst>
        </xdr:cNvPr>
        <xdr:cNvSpPr txBox="1"/>
      </xdr:nvSpPr>
      <xdr:spPr>
        <a:xfrm>
          <a:off x="8458277" y="131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118572</xdr:rowOff>
    </xdr:from>
    <xdr:ext cx="469744" cy="259045"/>
    <xdr:sp macro="" textlink="">
      <xdr:nvSpPr>
        <xdr:cNvPr id="373" name="n_2mainValue【公営住宅】&#10;一人当たり面積">
          <a:extLst>
            <a:ext uri="{FF2B5EF4-FFF2-40B4-BE49-F238E27FC236}">
              <a16:creationId xmlns:a16="http://schemas.microsoft.com/office/drawing/2014/main" id="{54460A24-502E-49AE-AE09-9BBD833FC7EC}"/>
            </a:ext>
          </a:extLst>
        </xdr:cNvPr>
        <xdr:cNvSpPr txBox="1"/>
      </xdr:nvSpPr>
      <xdr:spPr>
        <a:xfrm>
          <a:off x="7677227" y="1316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89425</xdr:rowOff>
    </xdr:from>
    <xdr:ext cx="469744" cy="259045"/>
    <xdr:sp macro="" textlink="">
      <xdr:nvSpPr>
        <xdr:cNvPr id="374" name="n_3mainValue【公営住宅】&#10;一人当たり面積">
          <a:extLst>
            <a:ext uri="{FF2B5EF4-FFF2-40B4-BE49-F238E27FC236}">
              <a16:creationId xmlns:a16="http://schemas.microsoft.com/office/drawing/2014/main" id="{A288E89E-6AD3-4176-A6E9-009C31E8D79E}"/>
            </a:ext>
          </a:extLst>
        </xdr:cNvPr>
        <xdr:cNvSpPr txBox="1"/>
      </xdr:nvSpPr>
      <xdr:spPr>
        <a:xfrm>
          <a:off x="6864427" y="1313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93997</xdr:rowOff>
    </xdr:from>
    <xdr:ext cx="469744" cy="259045"/>
    <xdr:sp macro="" textlink="">
      <xdr:nvSpPr>
        <xdr:cNvPr id="375" name="n_4mainValue【公営住宅】&#10;一人当たり面積">
          <a:extLst>
            <a:ext uri="{FF2B5EF4-FFF2-40B4-BE49-F238E27FC236}">
              <a16:creationId xmlns:a16="http://schemas.microsoft.com/office/drawing/2014/main" id="{8470A356-73C2-4282-ACF0-45BDDD40C735}"/>
            </a:ext>
          </a:extLst>
        </xdr:cNvPr>
        <xdr:cNvSpPr txBox="1"/>
      </xdr:nvSpPr>
      <xdr:spPr>
        <a:xfrm>
          <a:off x="6070677" y="1314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B5ECEDF3-5900-4980-848C-4AE0458A68AE}"/>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462950D4-0543-4931-AF23-FC2DA5ACECE2}"/>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9F696F35-B33B-4AB8-9503-46906A505FC1}"/>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B29322C-33F6-459A-8F9E-C326DCF2D1E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43B3A841-CA02-4712-ADFB-A72F148080B3}"/>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6033C8-6EF5-43B8-8D4A-E62578DC5630}"/>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509236BA-7462-4BC5-825D-81642ECD862E}"/>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F0DF7FF3-9F77-4563-9E7D-E42908041A57}"/>
            </a:ext>
          </a:extLst>
        </xdr:cNvPr>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BA72A4E7-6D17-4E5C-8F4C-107452174039}"/>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DD797933-CA00-46B9-8180-4C48A3A58677}"/>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44DAE529-1759-4C85-82EC-5E04B8A7F05E}"/>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2480D0C-A1E6-486A-9AF4-97BD84136760}"/>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FAA98721-B2B9-4F66-AD18-8AD48BA7ACAF}"/>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12AD30E8-A5D9-4E27-8AC2-10184BD78CFE}"/>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4CEE5EEF-9C16-461E-BC49-8CDD4F04D381}"/>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80475453-0EE0-4A21-844B-DBFBF9E54767}"/>
            </a:ext>
          </a:extLst>
        </xdr:cNvPr>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B7A09A98-67EF-4782-9622-DE795CFFD054}"/>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B8ABCF6B-A14C-45ED-935D-95A6705766C9}"/>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E03E7F58-583F-4903-AE89-1A33CDEC81B3}"/>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1DEDF5F1-5694-4765-8561-D20261EE3612}"/>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F5BEC404-8B48-4D4E-9887-CFDFBE9E03A5}"/>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A7DDB7B7-0E1B-42EA-B563-64EC252F5BAD}"/>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7ACD6F97-3A80-4465-9C65-78506DB61493}"/>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3BBA3DE6-7996-48BF-B7B7-7B05635FA365}"/>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C0539310-88BF-40F8-8C7E-E9A6C7DEF297}"/>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08D4DCA6-A7E7-47A0-8B52-BCEC67C73EE0}"/>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B50FA483-3B09-4035-B9BC-444DA025DDD0}"/>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E52DB488-D3D0-44BD-9DCC-56675D32E25B}"/>
            </a:ext>
          </a:extLst>
        </xdr:cNvPr>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50243CB4-C499-4CAC-9E57-F932ECA3096E}"/>
            </a:ext>
          </a:extLst>
        </xdr:cNvPr>
        <xdr:cNvSpPr txBox="1"/>
      </xdr:nvSpPr>
      <xdr:spPr>
        <a:xfrm>
          <a:off x="107977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11C82F04-6A6F-492E-A0BB-A05DB7051C3D}"/>
            </a:ext>
          </a:extLst>
        </xdr:cNvPr>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48F9F191-F81B-4CD1-BF77-A94459083216}"/>
            </a:ext>
          </a:extLst>
        </xdr:cNvPr>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0DDE066F-71CC-4C4D-96E4-5B5F3A49357A}"/>
            </a:ext>
          </a:extLst>
        </xdr:cNvPr>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A4AA7C7A-FBB1-4767-A9A4-4FA300F96D2B}"/>
            </a:ext>
          </a:extLst>
        </xdr:cNvPr>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EF356110-C6FB-4A83-B887-4558A8F08466}"/>
            </a:ext>
          </a:extLst>
        </xdr:cNvPr>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B2852E03-6BFD-4E09-84D2-6EEA95958A2D}"/>
            </a:ext>
          </a:extLst>
        </xdr:cNvPr>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7667D9FD-E51C-4ADA-8BAD-7CDC27BDBFAB}"/>
            </a:ext>
          </a:extLst>
        </xdr:cNvPr>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9E2E6864-41CF-4D7F-8EF2-9817BF3BC8EA}"/>
            </a:ext>
          </a:extLst>
        </xdr:cNvPr>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CEB3D9E7-793C-4D18-9FFB-37EABED0129B}"/>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CF640D3A-53A3-4CCA-9D2F-58D8BBE358C0}"/>
            </a:ext>
          </a:extLst>
        </xdr:cNvPr>
        <xdr:cNvSpPr txBox="1"/>
      </xdr:nvSpPr>
      <xdr:spPr>
        <a:xfrm>
          <a:off x="10906911" y="50076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BE720B5B-A2AF-4E72-A19C-4DDB809E14B7}"/>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81915</xdr:rowOff>
    </xdr:from>
    <xdr:to>
      <xdr:col>85</xdr:col>
      <xdr:colOff>126364</xdr:colOff>
      <xdr:row>41</xdr:row>
      <xdr:rowOff>150495</xdr:rowOff>
    </xdr:to>
    <xdr:cxnSp macro="">
      <xdr:nvCxnSpPr>
        <xdr:cNvPr id="416" name="直線コネクタ 415">
          <a:extLst>
            <a:ext uri="{FF2B5EF4-FFF2-40B4-BE49-F238E27FC236}">
              <a16:creationId xmlns:a16="http://schemas.microsoft.com/office/drawing/2014/main" id="{676806F0-9C4E-4D94-B19E-EA09518EDB0C}"/>
            </a:ext>
          </a:extLst>
        </xdr:cNvPr>
        <xdr:cNvCxnSpPr/>
      </xdr:nvCxnSpPr>
      <xdr:spPr>
        <a:xfrm flipV="1">
          <a:off x="14699614" y="5536565"/>
          <a:ext cx="0" cy="1389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417" name="【認定こども園・幼稚園・保育所】&#10;有形固定資産減価償却率最小値テキスト">
          <a:extLst>
            <a:ext uri="{FF2B5EF4-FFF2-40B4-BE49-F238E27FC236}">
              <a16:creationId xmlns:a16="http://schemas.microsoft.com/office/drawing/2014/main" id="{32FF3C54-DD4C-47EA-909D-AF70058D158A}"/>
            </a:ext>
          </a:extLst>
        </xdr:cNvPr>
        <xdr:cNvSpPr txBox="1"/>
      </xdr:nvSpPr>
      <xdr:spPr>
        <a:xfrm>
          <a:off x="14738350" y="6929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418" name="直線コネクタ 417">
          <a:extLst>
            <a:ext uri="{FF2B5EF4-FFF2-40B4-BE49-F238E27FC236}">
              <a16:creationId xmlns:a16="http://schemas.microsoft.com/office/drawing/2014/main" id="{4C94716F-2278-4FFA-884A-593FCCB58C55}"/>
            </a:ext>
          </a:extLst>
        </xdr:cNvPr>
        <xdr:cNvCxnSpPr/>
      </xdr:nvCxnSpPr>
      <xdr:spPr>
        <a:xfrm>
          <a:off x="14611350" y="692594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28592</xdr:rowOff>
    </xdr:from>
    <xdr:ext cx="405111" cy="259045"/>
    <xdr:sp macro="" textlink="">
      <xdr:nvSpPr>
        <xdr:cNvPr id="419" name="【認定こども園・幼稚園・保育所】&#10;有形固定資産減価償却率最大値テキスト">
          <a:extLst>
            <a:ext uri="{FF2B5EF4-FFF2-40B4-BE49-F238E27FC236}">
              <a16:creationId xmlns:a16="http://schemas.microsoft.com/office/drawing/2014/main" id="{69644C1C-2C3E-4EDB-916D-4FAAF4A77E3F}"/>
            </a:ext>
          </a:extLst>
        </xdr:cNvPr>
        <xdr:cNvSpPr txBox="1"/>
      </xdr:nvSpPr>
      <xdr:spPr>
        <a:xfrm>
          <a:off x="14738350" y="531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81915</xdr:rowOff>
    </xdr:from>
    <xdr:to>
      <xdr:col>86</xdr:col>
      <xdr:colOff>25400</xdr:colOff>
      <xdr:row>33</xdr:row>
      <xdr:rowOff>81915</xdr:rowOff>
    </xdr:to>
    <xdr:cxnSp macro="">
      <xdr:nvCxnSpPr>
        <xdr:cNvPr id="420" name="直線コネクタ 419">
          <a:extLst>
            <a:ext uri="{FF2B5EF4-FFF2-40B4-BE49-F238E27FC236}">
              <a16:creationId xmlns:a16="http://schemas.microsoft.com/office/drawing/2014/main" id="{E296A2CC-8633-492D-8FC1-C1B98DDE8DA1}"/>
            </a:ext>
          </a:extLst>
        </xdr:cNvPr>
        <xdr:cNvCxnSpPr/>
      </xdr:nvCxnSpPr>
      <xdr:spPr>
        <a:xfrm>
          <a:off x="14611350" y="55365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122572</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73F1C838-E621-4C6F-B49F-AC3F2D3C02AC}"/>
            </a:ext>
          </a:extLst>
        </xdr:cNvPr>
        <xdr:cNvSpPr txBox="1"/>
      </xdr:nvSpPr>
      <xdr:spPr>
        <a:xfrm>
          <a:off x="14738350" y="5907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99695</xdr:rowOff>
    </xdr:from>
    <xdr:to>
      <xdr:col>85</xdr:col>
      <xdr:colOff>177800</xdr:colOff>
      <xdr:row>37</xdr:row>
      <xdr:rowOff>29845</xdr:rowOff>
    </xdr:to>
    <xdr:sp macro="" textlink="">
      <xdr:nvSpPr>
        <xdr:cNvPr id="422" name="フローチャート: 判断 421">
          <a:extLst>
            <a:ext uri="{FF2B5EF4-FFF2-40B4-BE49-F238E27FC236}">
              <a16:creationId xmlns:a16="http://schemas.microsoft.com/office/drawing/2014/main" id="{01389ECA-37A9-4A25-8923-B1A651DAE423}"/>
            </a:ext>
          </a:extLst>
        </xdr:cNvPr>
        <xdr:cNvSpPr/>
      </xdr:nvSpPr>
      <xdr:spPr>
        <a:xfrm>
          <a:off x="14649450" y="604964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154940</xdr:rowOff>
    </xdr:from>
    <xdr:to>
      <xdr:col>81</xdr:col>
      <xdr:colOff>101600</xdr:colOff>
      <xdr:row>37</xdr:row>
      <xdr:rowOff>85090</xdr:rowOff>
    </xdr:to>
    <xdr:sp macro="" textlink="">
      <xdr:nvSpPr>
        <xdr:cNvPr id="423" name="フローチャート: 判断 422">
          <a:extLst>
            <a:ext uri="{FF2B5EF4-FFF2-40B4-BE49-F238E27FC236}">
              <a16:creationId xmlns:a16="http://schemas.microsoft.com/office/drawing/2014/main" id="{5FBC92AA-D8A0-4342-800D-0D7F72912673}"/>
            </a:ext>
          </a:extLst>
        </xdr:cNvPr>
        <xdr:cNvSpPr/>
      </xdr:nvSpPr>
      <xdr:spPr>
        <a:xfrm>
          <a:off x="13887450" y="61048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168275</xdr:rowOff>
    </xdr:from>
    <xdr:to>
      <xdr:col>76</xdr:col>
      <xdr:colOff>165100</xdr:colOff>
      <xdr:row>37</xdr:row>
      <xdr:rowOff>98425</xdr:rowOff>
    </xdr:to>
    <xdr:sp macro="" textlink="">
      <xdr:nvSpPr>
        <xdr:cNvPr id="424" name="フローチャート: 判断 423">
          <a:extLst>
            <a:ext uri="{FF2B5EF4-FFF2-40B4-BE49-F238E27FC236}">
              <a16:creationId xmlns:a16="http://schemas.microsoft.com/office/drawing/2014/main" id="{9D1D365B-8620-4082-A794-179C148BF0D2}"/>
            </a:ext>
          </a:extLst>
        </xdr:cNvPr>
        <xdr:cNvSpPr/>
      </xdr:nvSpPr>
      <xdr:spPr>
        <a:xfrm>
          <a:off x="130937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164465</xdr:rowOff>
    </xdr:from>
    <xdr:to>
      <xdr:col>72</xdr:col>
      <xdr:colOff>38100</xdr:colOff>
      <xdr:row>37</xdr:row>
      <xdr:rowOff>94615</xdr:rowOff>
    </xdr:to>
    <xdr:sp macro="" textlink="">
      <xdr:nvSpPr>
        <xdr:cNvPr id="425" name="フローチャート: 判断 424">
          <a:extLst>
            <a:ext uri="{FF2B5EF4-FFF2-40B4-BE49-F238E27FC236}">
              <a16:creationId xmlns:a16="http://schemas.microsoft.com/office/drawing/2014/main" id="{3091DD59-8D29-41FA-85A4-BDBD1DE35045}"/>
            </a:ext>
          </a:extLst>
        </xdr:cNvPr>
        <xdr:cNvSpPr/>
      </xdr:nvSpPr>
      <xdr:spPr>
        <a:xfrm>
          <a:off x="12299950" y="61144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160655</xdr:rowOff>
    </xdr:from>
    <xdr:to>
      <xdr:col>67</xdr:col>
      <xdr:colOff>101600</xdr:colOff>
      <xdr:row>37</xdr:row>
      <xdr:rowOff>90805</xdr:rowOff>
    </xdr:to>
    <xdr:sp macro="" textlink="">
      <xdr:nvSpPr>
        <xdr:cNvPr id="426" name="フローチャート: 判断 425">
          <a:extLst>
            <a:ext uri="{FF2B5EF4-FFF2-40B4-BE49-F238E27FC236}">
              <a16:creationId xmlns:a16="http://schemas.microsoft.com/office/drawing/2014/main" id="{98C37EED-CF04-481A-9D83-4213E21D59F7}"/>
            </a:ext>
          </a:extLst>
        </xdr:cNvPr>
        <xdr:cNvSpPr/>
      </xdr:nvSpPr>
      <xdr:spPr>
        <a:xfrm>
          <a:off x="11487150" y="611060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51ABAE8A-2717-4BE4-98BD-F0231C51509C}"/>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DDDBC58-C251-470A-BC67-C863E19EF563}"/>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032D796A-9B99-4A3F-80A8-2337105BF7A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44C0E0B3-D7EA-4DF2-8FDD-C1ACF1CD4167}"/>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033380EC-67B3-4CC5-9D32-9EA5B2F8FAC9}"/>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135890</xdr:rowOff>
    </xdr:from>
    <xdr:to>
      <xdr:col>85</xdr:col>
      <xdr:colOff>177800</xdr:colOff>
      <xdr:row>37</xdr:row>
      <xdr:rowOff>66040</xdr:rowOff>
    </xdr:to>
    <xdr:sp macro="" textlink="">
      <xdr:nvSpPr>
        <xdr:cNvPr id="432" name="楕円 431">
          <a:extLst>
            <a:ext uri="{FF2B5EF4-FFF2-40B4-BE49-F238E27FC236}">
              <a16:creationId xmlns:a16="http://schemas.microsoft.com/office/drawing/2014/main" id="{0C92ECDD-11DB-4258-9ED9-D2BAA6ED050C}"/>
            </a:ext>
          </a:extLst>
        </xdr:cNvPr>
        <xdr:cNvSpPr/>
      </xdr:nvSpPr>
      <xdr:spPr>
        <a:xfrm>
          <a:off x="14649450" y="60858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114317</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4EF04622-7794-420F-BB43-0388FD6D2AB2}"/>
            </a:ext>
          </a:extLst>
        </xdr:cNvPr>
        <xdr:cNvSpPr txBox="1"/>
      </xdr:nvSpPr>
      <xdr:spPr>
        <a:xfrm>
          <a:off x="1473835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122555</xdr:rowOff>
    </xdr:from>
    <xdr:to>
      <xdr:col>81</xdr:col>
      <xdr:colOff>101600</xdr:colOff>
      <xdr:row>37</xdr:row>
      <xdr:rowOff>52705</xdr:rowOff>
    </xdr:to>
    <xdr:sp macro="" textlink="">
      <xdr:nvSpPr>
        <xdr:cNvPr id="434" name="楕円 433">
          <a:extLst>
            <a:ext uri="{FF2B5EF4-FFF2-40B4-BE49-F238E27FC236}">
              <a16:creationId xmlns:a16="http://schemas.microsoft.com/office/drawing/2014/main" id="{94D65A4D-A24B-4120-93E1-853FC22F2814}"/>
            </a:ext>
          </a:extLst>
        </xdr:cNvPr>
        <xdr:cNvSpPr/>
      </xdr:nvSpPr>
      <xdr:spPr>
        <a:xfrm>
          <a:off x="13887450" y="607250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1905</xdr:rowOff>
    </xdr:from>
    <xdr:to>
      <xdr:col>85</xdr:col>
      <xdr:colOff>127000</xdr:colOff>
      <xdr:row>37</xdr:row>
      <xdr:rowOff>15240</xdr:rowOff>
    </xdr:to>
    <xdr:cxnSp macro="">
      <xdr:nvCxnSpPr>
        <xdr:cNvPr id="435" name="直線コネクタ 434">
          <a:extLst>
            <a:ext uri="{FF2B5EF4-FFF2-40B4-BE49-F238E27FC236}">
              <a16:creationId xmlns:a16="http://schemas.microsoft.com/office/drawing/2014/main" id="{849478F7-2F36-4B6A-809D-5F26DBBE3BAE}"/>
            </a:ext>
          </a:extLst>
        </xdr:cNvPr>
        <xdr:cNvCxnSpPr/>
      </xdr:nvCxnSpPr>
      <xdr:spPr>
        <a:xfrm>
          <a:off x="13938250" y="6116955"/>
          <a:ext cx="762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105410</xdr:rowOff>
    </xdr:from>
    <xdr:to>
      <xdr:col>76</xdr:col>
      <xdr:colOff>165100</xdr:colOff>
      <xdr:row>38</xdr:row>
      <xdr:rowOff>35560</xdr:rowOff>
    </xdr:to>
    <xdr:sp macro="" textlink="">
      <xdr:nvSpPr>
        <xdr:cNvPr id="436" name="楕円 435">
          <a:extLst>
            <a:ext uri="{FF2B5EF4-FFF2-40B4-BE49-F238E27FC236}">
              <a16:creationId xmlns:a16="http://schemas.microsoft.com/office/drawing/2014/main" id="{31CAB61E-9902-46B1-BB36-8F5FB58F00E9}"/>
            </a:ext>
          </a:extLst>
        </xdr:cNvPr>
        <xdr:cNvSpPr/>
      </xdr:nvSpPr>
      <xdr:spPr>
        <a:xfrm>
          <a:off x="13093700" y="622046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1905</xdr:rowOff>
    </xdr:from>
    <xdr:to>
      <xdr:col>81</xdr:col>
      <xdr:colOff>50800</xdr:colOff>
      <xdr:row>37</xdr:row>
      <xdr:rowOff>156210</xdr:rowOff>
    </xdr:to>
    <xdr:cxnSp macro="">
      <xdr:nvCxnSpPr>
        <xdr:cNvPr id="437" name="直線コネクタ 436">
          <a:extLst>
            <a:ext uri="{FF2B5EF4-FFF2-40B4-BE49-F238E27FC236}">
              <a16:creationId xmlns:a16="http://schemas.microsoft.com/office/drawing/2014/main" id="{9444FC7E-7AAB-49EA-A564-35E33A1D9F3E}"/>
            </a:ext>
          </a:extLst>
        </xdr:cNvPr>
        <xdr:cNvCxnSpPr/>
      </xdr:nvCxnSpPr>
      <xdr:spPr>
        <a:xfrm flipV="1">
          <a:off x="13144500" y="6116955"/>
          <a:ext cx="79375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67310</xdr:rowOff>
    </xdr:from>
    <xdr:to>
      <xdr:col>72</xdr:col>
      <xdr:colOff>38100</xdr:colOff>
      <xdr:row>37</xdr:row>
      <xdr:rowOff>168910</xdr:rowOff>
    </xdr:to>
    <xdr:sp macro="" textlink="">
      <xdr:nvSpPr>
        <xdr:cNvPr id="438" name="楕円 437">
          <a:extLst>
            <a:ext uri="{FF2B5EF4-FFF2-40B4-BE49-F238E27FC236}">
              <a16:creationId xmlns:a16="http://schemas.microsoft.com/office/drawing/2014/main" id="{7ECD3A10-68DF-4348-A4D5-0046565A79FD}"/>
            </a:ext>
          </a:extLst>
        </xdr:cNvPr>
        <xdr:cNvSpPr/>
      </xdr:nvSpPr>
      <xdr:spPr>
        <a:xfrm>
          <a:off x="12299950" y="61823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118110</xdr:rowOff>
    </xdr:from>
    <xdr:to>
      <xdr:col>76</xdr:col>
      <xdr:colOff>114300</xdr:colOff>
      <xdr:row>37</xdr:row>
      <xdr:rowOff>156210</xdr:rowOff>
    </xdr:to>
    <xdr:cxnSp macro="">
      <xdr:nvCxnSpPr>
        <xdr:cNvPr id="439" name="直線コネクタ 438">
          <a:extLst>
            <a:ext uri="{FF2B5EF4-FFF2-40B4-BE49-F238E27FC236}">
              <a16:creationId xmlns:a16="http://schemas.microsoft.com/office/drawing/2014/main" id="{BAC4810F-FD75-406C-B6E2-73D7C8BFE87C}"/>
            </a:ext>
          </a:extLst>
        </xdr:cNvPr>
        <xdr:cNvCxnSpPr/>
      </xdr:nvCxnSpPr>
      <xdr:spPr>
        <a:xfrm>
          <a:off x="12344400" y="623316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36830</xdr:rowOff>
    </xdr:from>
    <xdr:to>
      <xdr:col>67</xdr:col>
      <xdr:colOff>101600</xdr:colOff>
      <xdr:row>37</xdr:row>
      <xdr:rowOff>138430</xdr:rowOff>
    </xdr:to>
    <xdr:sp macro="" textlink="">
      <xdr:nvSpPr>
        <xdr:cNvPr id="440" name="楕円 439">
          <a:extLst>
            <a:ext uri="{FF2B5EF4-FFF2-40B4-BE49-F238E27FC236}">
              <a16:creationId xmlns:a16="http://schemas.microsoft.com/office/drawing/2014/main" id="{CF5230D6-CBB2-4561-875B-4ED7C29A77EE}"/>
            </a:ext>
          </a:extLst>
        </xdr:cNvPr>
        <xdr:cNvSpPr/>
      </xdr:nvSpPr>
      <xdr:spPr>
        <a:xfrm>
          <a:off x="1148715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87630</xdr:rowOff>
    </xdr:from>
    <xdr:to>
      <xdr:col>71</xdr:col>
      <xdr:colOff>177800</xdr:colOff>
      <xdr:row>37</xdr:row>
      <xdr:rowOff>118110</xdr:rowOff>
    </xdr:to>
    <xdr:cxnSp macro="">
      <xdr:nvCxnSpPr>
        <xdr:cNvPr id="441" name="直線コネクタ 440">
          <a:extLst>
            <a:ext uri="{FF2B5EF4-FFF2-40B4-BE49-F238E27FC236}">
              <a16:creationId xmlns:a16="http://schemas.microsoft.com/office/drawing/2014/main" id="{F07E6E60-F2E6-4BE1-BEBA-F53DA362C5E9}"/>
            </a:ext>
          </a:extLst>
        </xdr:cNvPr>
        <xdr:cNvCxnSpPr/>
      </xdr:nvCxnSpPr>
      <xdr:spPr>
        <a:xfrm>
          <a:off x="11537950" y="6202680"/>
          <a:ext cx="8064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76217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515F5989-8D14-4944-BEDE-A8CAA1B99756}"/>
            </a:ext>
          </a:extLst>
        </xdr:cNvPr>
        <xdr:cNvSpPr txBox="1"/>
      </xdr:nvSpPr>
      <xdr:spPr>
        <a:xfrm>
          <a:off x="13742044" y="6191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114952</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B5B5A81D-11A6-4DBC-87C6-D66AFC34D931}"/>
            </a:ext>
          </a:extLst>
        </xdr:cNvPr>
        <xdr:cNvSpPr txBox="1"/>
      </xdr:nvSpPr>
      <xdr:spPr>
        <a:xfrm>
          <a:off x="12960994" y="5899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111142</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AA8CDC6E-75F7-42F1-A6F7-28FCD857D55D}"/>
            </a:ext>
          </a:extLst>
        </xdr:cNvPr>
        <xdr:cNvSpPr txBox="1"/>
      </xdr:nvSpPr>
      <xdr:spPr>
        <a:xfrm>
          <a:off x="12167244" y="5895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107332</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0BEDF9E1-03CE-41BD-A397-F888D290D02D}"/>
            </a:ext>
          </a:extLst>
        </xdr:cNvPr>
        <xdr:cNvSpPr txBox="1"/>
      </xdr:nvSpPr>
      <xdr:spPr>
        <a:xfrm>
          <a:off x="11354444" y="5892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69232</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8B0719E9-1A59-40D5-A6ED-88E5834D6A88}"/>
            </a:ext>
          </a:extLst>
        </xdr:cNvPr>
        <xdr:cNvSpPr txBox="1"/>
      </xdr:nvSpPr>
      <xdr:spPr>
        <a:xfrm>
          <a:off x="13742044" y="585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26687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5190A939-B269-4F8C-B9F7-7A032220629D}"/>
            </a:ext>
          </a:extLst>
        </xdr:cNvPr>
        <xdr:cNvSpPr txBox="1"/>
      </xdr:nvSpPr>
      <xdr:spPr>
        <a:xfrm>
          <a:off x="12960994" y="6306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160037</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B3DBA44E-E0E3-4596-9F03-26EE607085D7}"/>
            </a:ext>
          </a:extLst>
        </xdr:cNvPr>
        <xdr:cNvSpPr txBox="1"/>
      </xdr:nvSpPr>
      <xdr:spPr>
        <a:xfrm>
          <a:off x="1216724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129557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C3B1A16D-D7AB-439F-8F56-462966983B39}"/>
            </a:ext>
          </a:extLst>
        </xdr:cNvPr>
        <xdr:cNvSpPr txBox="1"/>
      </xdr:nvSpPr>
      <xdr:spPr>
        <a:xfrm>
          <a:off x="11354444" y="624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EECAE9AC-8D9F-439E-857F-72F201E7C6D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2EACD374-FA94-4F99-A4E9-013FB58FBC50}"/>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3D9D84D7-8F9E-46A0-8C3E-C9E981ADBA99}"/>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9E9DB600-AE04-4460-B7A1-453ABB7B486F}"/>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AC1B6757-A735-4D98-8539-D8D3F2AB1697}"/>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1A187C7B-DDB6-4844-86B4-C35AD0DF5D97}"/>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DFB6ECC7-620D-4B7B-89BA-855BC238A20C}"/>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18634303-8CFF-4369-B9DE-BA6A66885D2B}"/>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B179D1D0-F463-4B5F-B271-8702DEB68C48}"/>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18652E80-A115-47ED-BEA3-2EBD5E00C2A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C7FE756B-DE61-4C70-86D5-FBB6B8BE0617}"/>
            </a:ext>
          </a:extLst>
        </xdr:cNvPr>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1" name="テキスト ボックス 460">
          <a:extLst>
            <a:ext uri="{FF2B5EF4-FFF2-40B4-BE49-F238E27FC236}">
              <a16:creationId xmlns:a16="http://schemas.microsoft.com/office/drawing/2014/main" id="{93BA96A2-EE6A-4397-BCD5-DB5C7B008766}"/>
            </a:ext>
          </a:extLst>
        </xdr:cNvPr>
        <xdr:cNvSpPr txBox="1"/>
      </xdr:nvSpPr>
      <xdr:spPr>
        <a:xfrm>
          <a:off x="1604917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32A04216-6FF4-4350-914F-AFE006F160ED}"/>
            </a:ext>
          </a:extLst>
        </xdr:cNvPr>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3" name="テキスト ボックス 462">
          <a:extLst>
            <a:ext uri="{FF2B5EF4-FFF2-40B4-BE49-F238E27FC236}">
              <a16:creationId xmlns:a16="http://schemas.microsoft.com/office/drawing/2014/main" id="{69DC27F3-BDFB-4275-A7ED-664E28936434}"/>
            </a:ext>
          </a:extLst>
        </xdr:cNvPr>
        <xdr:cNvSpPr txBox="1"/>
      </xdr:nvSpPr>
      <xdr:spPr>
        <a:xfrm>
          <a:off x="1604917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7F038283-C5EA-4756-B3EC-85AF7A2B8F2F}"/>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5" name="テキスト ボックス 464">
          <a:extLst>
            <a:ext uri="{FF2B5EF4-FFF2-40B4-BE49-F238E27FC236}">
              <a16:creationId xmlns:a16="http://schemas.microsoft.com/office/drawing/2014/main" id="{7480659F-80A2-41B4-AE80-236FA759D69E}"/>
            </a:ext>
          </a:extLst>
        </xdr:cNvPr>
        <xdr:cNvSpPr txBox="1"/>
      </xdr:nvSpPr>
      <xdr:spPr>
        <a:xfrm>
          <a:off x="1604917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91EDEEDF-4066-44A0-9182-A177F91B742B}"/>
            </a:ext>
          </a:extLst>
        </xdr:cNvPr>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7" name="テキスト ボックス 466">
          <a:extLst>
            <a:ext uri="{FF2B5EF4-FFF2-40B4-BE49-F238E27FC236}">
              <a16:creationId xmlns:a16="http://schemas.microsoft.com/office/drawing/2014/main" id="{FEB08D5A-FB3D-4F5B-9BFD-C3F11539C327}"/>
            </a:ext>
          </a:extLst>
        </xdr:cNvPr>
        <xdr:cNvSpPr txBox="1"/>
      </xdr:nvSpPr>
      <xdr:spPr>
        <a:xfrm>
          <a:off x="1604917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E00C4D03-CE17-47B1-AAB8-29D218B7E2C6}"/>
            </a:ext>
          </a:extLst>
        </xdr:cNvPr>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9" name="テキスト ボックス 468">
          <a:extLst>
            <a:ext uri="{FF2B5EF4-FFF2-40B4-BE49-F238E27FC236}">
              <a16:creationId xmlns:a16="http://schemas.microsoft.com/office/drawing/2014/main" id="{C6529A74-97DF-40A8-ABB4-93DCA5DB0F36}"/>
            </a:ext>
          </a:extLst>
        </xdr:cNvPr>
        <xdr:cNvSpPr txBox="1"/>
      </xdr:nvSpPr>
      <xdr:spPr>
        <a:xfrm>
          <a:off x="16049171" y="537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2E08608F-BEAF-4FB5-AB20-2192829B041B}"/>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FABB67E7-207A-439E-AF22-CCF82244A60B}"/>
            </a:ext>
          </a:extLst>
        </xdr:cNvPr>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4B4189D0-2567-460E-A5F9-7EB102D9B182}"/>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114300</xdr:rowOff>
    </xdr:from>
    <xdr:to>
      <xdr:col>116</xdr:col>
      <xdr:colOff>62864</xdr:colOff>
      <xdr:row>42</xdr:row>
      <xdr:rowOff>0</xdr:rowOff>
    </xdr:to>
    <xdr:cxnSp macro="">
      <xdr:nvCxnSpPr>
        <xdr:cNvPr id="473" name="直線コネクタ 472">
          <a:extLst>
            <a:ext uri="{FF2B5EF4-FFF2-40B4-BE49-F238E27FC236}">
              <a16:creationId xmlns:a16="http://schemas.microsoft.com/office/drawing/2014/main" id="{6D11594F-5864-4403-9428-430D6A5771F8}"/>
            </a:ext>
          </a:extLst>
        </xdr:cNvPr>
        <xdr:cNvCxnSpPr/>
      </xdr:nvCxnSpPr>
      <xdr:spPr>
        <a:xfrm flipV="1">
          <a:off x="19951064" y="5734050"/>
          <a:ext cx="0" cy="1206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6E063464-EF2C-446C-9C5D-8E9B0D8CCB69}"/>
            </a:ext>
          </a:extLst>
        </xdr:cNvPr>
        <xdr:cNvSpPr txBox="1"/>
      </xdr:nvSpPr>
      <xdr:spPr>
        <a:xfrm>
          <a:off x="19989800"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5" name="直線コネクタ 474">
          <a:extLst>
            <a:ext uri="{FF2B5EF4-FFF2-40B4-BE49-F238E27FC236}">
              <a16:creationId xmlns:a16="http://schemas.microsoft.com/office/drawing/2014/main" id="{50A06D1A-BDEC-4F77-8CBF-EB19EEDF768D}"/>
            </a:ext>
          </a:extLst>
        </xdr:cNvPr>
        <xdr:cNvCxnSpPr/>
      </xdr:nvCxnSpPr>
      <xdr:spPr>
        <a:xfrm>
          <a:off x="19881850" y="6940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60977</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B57563E7-F426-4890-901D-C45E4504E9A5}"/>
            </a:ext>
          </a:extLst>
        </xdr:cNvPr>
        <xdr:cNvSpPr txBox="1"/>
      </xdr:nvSpPr>
      <xdr:spPr>
        <a:xfrm>
          <a:off x="19989800" y="55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114300</xdr:rowOff>
    </xdr:from>
    <xdr:to>
      <xdr:col>116</xdr:col>
      <xdr:colOff>152400</xdr:colOff>
      <xdr:row>34</xdr:row>
      <xdr:rowOff>114300</xdr:rowOff>
    </xdr:to>
    <xdr:cxnSp macro="">
      <xdr:nvCxnSpPr>
        <xdr:cNvPr id="477" name="直線コネクタ 476">
          <a:extLst>
            <a:ext uri="{FF2B5EF4-FFF2-40B4-BE49-F238E27FC236}">
              <a16:creationId xmlns:a16="http://schemas.microsoft.com/office/drawing/2014/main" id="{6A7DAC30-FF7E-4494-86E5-9F008FD3B04A}"/>
            </a:ext>
          </a:extLst>
        </xdr:cNvPr>
        <xdr:cNvCxnSpPr/>
      </xdr:nvCxnSpPr>
      <xdr:spPr>
        <a:xfrm>
          <a:off x="19881850" y="57340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55DBAE32-2E33-4A50-B3B4-5BC57F8AFE10}"/>
            </a:ext>
          </a:extLst>
        </xdr:cNvPr>
        <xdr:cNvSpPr txBox="1"/>
      </xdr:nvSpPr>
      <xdr:spPr>
        <a:xfrm>
          <a:off x="19989800" y="6452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9" name="フローチャート: 判断 478">
          <a:extLst>
            <a:ext uri="{FF2B5EF4-FFF2-40B4-BE49-F238E27FC236}">
              <a16:creationId xmlns:a16="http://schemas.microsoft.com/office/drawing/2014/main" id="{54A9FC30-B0A2-4C01-AAE3-640EA2168657}"/>
            </a:ext>
          </a:extLst>
        </xdr:cNvPr>
        <xdr:cNvSpPr/>
      </xdr:nvSpPr>
      <xdr:spPr>
        <a:xfrm>
          <a:off x="199009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52070</xdr:rowOff>
    </xdr:from>
    <xdr:to>
      <xdr:col>112</xdr:col>
      <xdr:colOff>38100</xdr:colOff>
      <xdr:row>39</xdr:row>
      <xdr:rowOff>153670</xdr:rowOff>
    </xdr:to>
    <xdr:sp macro="" textlink="">
      <xdr:nvSpPr>
        <xdr:cNvPr id="480" name="フローチャート: 判断 479">
          <a:extLst>
            <a:ext uri="{FF2B5EF4-FFF2-40B4-BE49-F238E27FC236}">
              <a16:creationId xmlns:a16="http://schemas.microsoft.com/office/drawing/2014/main" id="{A202A7D0-7190-40A0-A1B0-FE9D4F44A411}"/>
            </a:ext>
          </a:extLst>
        </xdr:cNvPr>
        <xdr:cNvSpPr/>
      </xdr:nvSpPr>
      <xdr:spPr>
        <a:xfrm>
          <a:off x="19157950" y="6497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44450</xdr:rowOff>
    </xdr:from>
    <xdr:to>
      <xdr:col>107</xdr:col>
      <xdr:colOff>101600</xdr:colOff>
      <xdr:row>39</xdr:row>
      <xdr:rowOff>146050</xdr:rowOff>
    </xdr:to>
    <xdr:sp macro="" textlink="">
      <xdr:nvSpPr>
        <xdr:cNvPr id="481" name="フローチャート: 判断 480">
          <a:extLst>
            <a:ext uri="{FF2B5EF4-FFF2-40B4-BE49-F238E27FC236}">
              <a16:creationId xmlns:a16="http://schemas.microsoft.com/office/drawing/2014/main" id="{3F862042-A1E6-412F-8509-BCCDF460012A}"/>
            </a:ext>
          </a:extLst>
        </xdr:cNvPr>
        <xdr:cNvSpPr/>
      </xdr:nvSpPr>
      <xdr:spPr>
        <a:xfrm>
          <a:off x="1834515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36830</xdr:rowOff>
    </xdr:from>
    <xdr:to>
      <xdr:col>102</xdr:col>
      <xdr:colOff>165100</xdr:colOff>
      <xdr:row>39</xdr:row>
      <xdr:rowOff>138430</xdr:rowOff>
    </xdr:to>
    <xdr:sp macro="" textlink="">
      <xdr:nvSpPr>
        <xdr:cNvPr id="482" name="フローチャート: 判断 481">
          <a:extLst>
            <a:ext uri="{FF2B5EF4-FFF2-40B4-BE49-F238E27FC236}">
              <a16:creationId xmlns:a16="http://schemas.microsoft.com/office/drawing/2014/main" id="{921879DC-A3A2-49F8-866E-700BB23DD3B4}"/>
            </a:ext>
          </a:extLst>
        </xdr:cNvPr>
        <xdr:cNvSpPr/>
      </xdr:nvSpPr>
      <xdr:spPr>
        <a:xfrm>
          <a:off x="175514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483" name="フローチャート: 判断 482">
          <a:extLst>
            <a:ext uri="{FF2B5EF4-FFF2-40B4-BE49-F238E27FC236}">
              <a16:creationId xmlns:a16="http://schemas.microsoft.com/office/drawing/2014/main" id="{0E982C69-4435-4D89-971C-215DF4E368D6}"/>
            </a:ext>
          </a:extLst>
        </xdr:cNvPr>
        <xdr:cNvSpPr/>
      </xdr:nvSpPr>
      <xdr:spPr>
        <a:xfrm>
          <a:off x="16757650" y="64668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2BCAB7C9-0E5B-43C9-B032-3C7989A0BED9}"/>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087F7AF-0FF7-488B-9D65-CD1EED7D5053}"/>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11A93D2-1EDD-46CE-9E3F-C8117BAFBE3A}"/>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356AE3A-CB87-4772-B415-0B0804664770}"/>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2168025B-7E72-4513-AE18-22E75307AB9C}"/>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166370</xdr:rowOff>
    </xdr:from>
    <xdr:to>
      <xdr:col>116</xdr:col>
      <xdr:colOff>114300</xdr:colOff>
      <xdr:row>38</xdr:row>
      <xdr:rowOff>96520</xdr:rowOff>
    </xdr:to>
    <xdr:sp macro="" textlink="">
      <xdr:nvSpPr>
        <xdr:cNvPr id="489" name="楕円 488">
          <a:extLst>
            <a:ext uri="{FF2B5EF4-FFF2-40B4-BE49-F238E27FC236}">
              <a16:creationId xmlns:a16="http://schemas.microsoft.com/office/drawing/2014/main" id="{E2776962-19B4-4A1C-B8E2-6DF3C5AFBC49}"/>
            </a:ext>
          </a:extLst>
        </xdr:cNvPr>
        <xdr:cNvSpPr/>
      </xdr:nvSpPr>
      <xdr:spPr>
        <a:xfrm>
          <a:off x="19900900" y="628142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17797</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2738DFF2-3102-4659-BA30-15B08BE6CB66}"/>
            </a:ext>
          </a:extLst>
        </xdr:cNvPr>
        <xdr:cNvSpPr txBox="1"/>
      </xdr:nvSpPr>
      <xdr:spPr>
        <a:xfrm>
          <a:off x="19989800"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120650</xdr:rowOff>
    </xdr:from>
    <xdr:to>
      <xdr:col>112</xdr:col>
      <xdr:colOff>38100</xdr:colOff>
      <xdr:row>38</xdr:row>
      <xdr:rowOff>50800</xdr:rowOff>
    </xdr:to>
    <xdr:sp macro="" textlink="">
      <xdr:nvSpPr>
        <xdr:cNvPr id="491" name="楕円 490">
          <a:extLst>
            <a:ext uri="{FF2B5EF4-FFF2-40B4-BE49-F238E27FC236}">
              <a16:creationId xmlns:a16="http://schemas.microsoft.com/office/drawing/2014/main" id="{6FADA5F9-B107-4877-B3F3-C3132EA4061B}"/>
            </a:ext>
          </a:extLst>
        </xdr:cNvPr>
        <xdr:cNvSpPr/>
      </xdr:nvSpPr>
      <xdr:spPr>
        <a:xfrm>
          <a:off x="19157950" y="62357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0</xdr:rowOff>
    </xdr:from>
    <xdr:to>
      <xdr:col>116</xdr:col>
      <xdr:colOff>63500</xdr:colOff>
      <xdr:row>38</xdr:row>
      <xdr:rowOff>45720</xdr:rowOff>
    </xdr:to>
    <xdr:cxnSp macro="">
      <xdr:nvCxnSpPr>
        <xdr:cNvPr id="492" name="直線コネクタ 491">
          <a:extLst>
            <a:ext uri="{FF2B5EF4-FFF2-40B4-BE49-F238E27FC236}">
              <a16:creationId xmlns:a16="http://schemas.microsoft.com/office/drawing/2014/main" id="{4D2C807C-DAB9-483F-A40A-F66D2508BD7F}"/>
            </a:ext>
          </a:extLst>
        </xdr:cNvPr>
        <xdr:cNvCxnSpPr/>
      </xdr:nvCxnSpPr>
      <xdr:spPr>
        <a:xfrm>
          <a:off x="19202400" y="6280150"/>
          <a:ext cx="7493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17780</xdr:rowOff>
    </xdr:from>
    <xdr:to>
      <xdr:col>107</xdr:col>
      <xdr:colOff>101600</xdr:colOff>
      <xdr:row>38</xdr:row>
      <xdr:rowOff>119380</xdr:rowOff>
    </xdr:to>
    <xdr:sp macro="" textlink="">
      <xdr:nvSpPr>
        <xdr:cNvPr id="493" name="楕円 492">
          <a:extLst>
            <a:ext uri="{FF2B5EF4-FFF2-40B4-BE49-F238E27FC236}">
              <a16:creationId xmlns:a16="http://schemas.microsoft.com/office/drawing/2014/main" id="{36E4A2C4-E1B5-40A0-AD7B-C8326817FCF6}"/>
            </a:ext>
          </a:extLst>
        </xdr:cNvPr>
        <xdr:cNvSpPr/>
      </xdr:nvSpPr>
      <xdr:spPr>
        <a:xfrm>
          <a:off x="1834515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0</xdr:rowOff>
    </xdr:from>
    <xdr:to>
      <xdr:col>111</xdr:col>
      <xdr:colOff>177800</xdr:colOff>
      <xdr:row>38</xdr:row>
      <xdr:rowOff>68580</xdr:rowOff>
    </xdr:to>
    <xdr:cxnSp macro="">
      <xdr:nvCxnSpPr>
        <xdr:cNvPr id="494" name="直線コネクタ 493">
          <a:extLst>
            <a:ext uri="{FF2B5EF4-FFF2-40B4-BE49-F238E27FC236}">
              <a16:creationId xmlns:a16="http://schemas.microsoft.com/office/drawing/2014/main" id="{6704DF66-18B5-494C-82AD-1B4D3C47B33F}"/>
            </a:ext>
          </a:extLst>
        </xdr:cNvPr>
        <xdr:cNvCxnSpPr/>
      </xdr:nvCxnSpPr>
      <xdr:spPr>
        <a:xfrm flipV="1">
          <a:off x="18395950" y="6280150"/>
          <a:ext cx="80645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17780</xdr:rowOff>
    </xdr:from>
    <xdr:to>
      <xdr:col>102</xdr:col>
      <xdr:colOff>165100</xdr:colOff>
      <xdr:row>38</xdr:row>
      <xdr:rowOff>119380</xdr:rowOff>
    </xdr:to>
    <xdr:sp macro="" textlink="">
      <xdr:nvSpPr>
        <xdr:cNvPr id="495" name="楕円 494">
          <a:extLst>
            <a:ext uri="{FF2B5EF4-FFF2-40B4-BE49-F238E27FC236}">
              <a16:creationId xmlns:a16="http://schemas.microsoft.com/office/drawing/2014/main" id="{096FD7EA-FC66-4862-B8ED-595C18BCF3AA}"/>
            </a:ext>
          </a:extLst>
        </xdr:cNvPr>
        <xdr:cNvSpPr/>
      </xdr:nvSpPr>
      <xdr:spPr>
        <a:xfrm>
          <a:off x="175514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68580</xdr:rowOff>
    </xdr:from>
    <xdr:to>
      <xdr:col>107</xdr:col>
      <xdr:colOff>50800</xdr:colOff>
      <xdr:row>38</xdr:row>
      <xdr:rowOff>68580</xdr:rowOff>
    </xdr:to>
    <xdr:cxnSp macro="">
      <xdr:nvCxnSpPr>
        <xdr:cNvPr id="496" name="直線コネクタ 495">
          <a:extLst>
            <a:ext uri="{FF2B5EF4-FFF2-40B4-BE49-F238E27FC236}">
              <a16:creationId xmlns:a16="http://schemas.microsoft.com/office/drawing/2014/main" id="{2122B241-8167-423B-BC23-B2C568B96BA1}"/>
            </a:ext>
          </a:extLst>
        </xdr:cNvPr>
        <xdr:cNvCxnSpPr/>
      </xdr:nvCxnSpPr>
      <xdr:spPr>
        <a:xfrm>
          <a:off x="17602200" y="634873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17780</xdr:rowOff>
    </xdr:from>
    <xdr:to>
      <xdr:col>98</xdr:col>
      <xdr:colOff>38100</xdr:colOff>
      <xdr:row>38</xdr:row>
      <xdr:rowOff>119380</xdr:rowOff>
    </xdr:to>
    <xdr:sp macro="" textlink="">
      <xdr:nvSpPr>
        <xdr:cNvPr id="497" name="楕円 496">
          <a:extLst>
            <a:ext uri="{FF2B5EF4-FFF2-40B4-BE49-F238E27FC236}">
              <a16:creationId xmlns:a16="http://schemas.microsoft.com/office/drawing/2014/main" id="{E23EFDC7-49D2-48FC-BC58-02D08E55041B}"/>
            </a:ext>
          </a:extLst>
        </xdr:cNvPr>
        <xdr:cNvSpPr/>
      </xdr:nvSpPr>
      <xdr:spPr>
        <a:xfrm>
          <a:off x="16757650" y="62979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68580</xdr:rowOff>
    </xdr:from>
    <xdr:to>
      <xdr:col>102</xdr:col>
      <xdr:colOff>114300</xdr:colOff>
      <xdr:row>38</xdr:row>
      <xdr:rowOff>68580</xdr:rowOff>
    </xdr:to>
    <xdr:cxnSp macro="">
      <xdr:nvCxnSpPr>
        <xdr:cNvPr id="498" name="直線コネクタ 497">
          <a:extLst>
            <a:ext uri="{FF2B5EF4-FFF2-40B4-BE49-F238E27FC236}">
              <a16:creationId xmlns:a16="http://schemas.microsoft.com/office/drawing/2014/main" id="{22111025-2536-43DD-85CF-CDA67CDC99C5}"/>
            </a:ext>
          </a:extLst>
        </xdr:cNvPr>
        <xdr:cNvCxnSpPr/>
      </xdr:nvCxnSpPr>
      <xdr:spPr>
        <a:xfrm>
          <a:off x="16802100" y="63487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144797</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5568567E-A77F-4A4A-8154-25966F8129ED}"/>
            </a:ext>
          </a:extLst>
        </xdr:cNvPr>
        <xdr:cNvSpPr txBox="1"/>
      </xdr:nvSpPr>
      <xdr:spPr>
        <a:xfrm>
          <a:off x="18980227" y="65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137177</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36C8A43F-5F95-4AB7-8889-0B4F4D24595E}"/>
            </a:ext>
          </a:extLst>
        </xdr:cNvPr>
        <xdr:cNvSpPr txBox="1"/>
      </xdr:nvSpPr>
      <xdr:spPr>
        <a:xfrm>
          <a:off x="181801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129557</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9CDE2D9F-2B73-4907-9482-FEFFFB6E02DC}"/>
            </a:ext>
          </a:extLst>
        </xdr:cNvPr>
        <xdr:cNvSpPr txBox="1"/>
      </xdr:nvSpPr>
      <xdr:spPr>
        <a:xfrm>
          <a:off x="1738637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8FB6FAD4-8A29-4CA5-A5F7-B4AFA8C9209E}"/>
            </a:ext>
          </a:extLst>
        </xdr:cNvPr>
        <xdr:cNvSpPr txBox="1"/>
      </xdr:nvSpPr>
      <xdr:spPr>
        <a:xfrm>
          <a:off x="16592627" y="655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67327</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E754252E-E0BE-4E59-A2E9-ABFDE0A7FA03}"/>
            </a:ext>
          </a:extLst>
        </xdr:cNvPr>
        <xdr:cNvSpPr txBox="1"/>
      </xdr:nvSpPr>
      <xdr:spPr>
        <a:xfrm>
          <a:off x="18980227" y="6017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135907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2B51C21C-657B-417C-94AE-56E770E3D53A}"/>
            </a:ext>
          </a:extLst>
        </xdr:cNvPr>
        <xdr:cNvSpPr txBox="1"/>
      </xdr:nvSpPr>
      <xdr:spPr>
        <a:xfrm>
          <a:off x="18180127" y="60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135907</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A3765AF0-7374-44F3-87ED-A340EF0F9AAE}"/>
            </a:ext>
          </a:extLst>
        </xdr:cNvPr>
        <xdr:cNvSpPr txBox="1"/>
      </xdr:nvSpPr>
      <xdr:spPr>
        <a:xfrm>
          <a:off x="17386377" y="60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135907</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B08F072B-372F-4AF2-B4C5-684CE393B41E}"/>
            </a:ext>
          </a:extLst>
        </xdr:cNvPr>
        <xdr:cNvSpPr txBox="1"/>
      </xdr:nvSpPr>
      <xdr:spPr>
        <a:xfrm>
          <a:off x="16592627" y="608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AA1570E7-5DB4-4121-8161-9C304E4E43A9}"/>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0F243ECB-4AB6-4C72-94AD-5182305C4716}"/>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3104DD6-AEF5-4408-B39E-0245563ADF1E}"/>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D327340-D260-4961-8758-7C230FD5BB80}"/>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E8D88A56-2848-46C3-B424-BAE4805BF2FC}"/>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0D6A6709-6C28-487B-8F49-9902625F7172}"/>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D8EC624E-A909-43D3-B963-EB77522DA600}"/>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AA90B9BE-0254-4FB9-A23E-CDF28874A33E}"/>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E21A5B94-3C81-43D7-8CB9-E231F4259D9E}"/>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3BAE51FA-9473-40E1-9480-8B41C102CE0E}"/>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C8264068-6401-4D3A-B12A-C407EBC13D7E}"/>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18" name="直線コネクタ 517">
          <a:extLst>
            <a:ext uri="{FF2B5EF4-FFF2-40B4-BE49-F238E27FC236}">
              <a16:creationId xmlns:a16="http://schemas.microsoft.com/office/drawing/2014/main" id="{9969DCAE-8B58-44B6-9614-A778FAB9FB90}"/>
            </a:ext>
          </a:extLst>
        </xdr:cNvPr>
        <xdr:cNvCxnSpPr/>
      </xdr:nvCxnSpPr>
      <xdr:spPr>
        <a:xfrm>
          <a:off x="11207750" y="105727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19" name="テキスト ボックス 518">
          <a:extLst>
            <a:ext uri="{FF2B5EF4-FFF2-40B4-BE49-F238E27FC236}">
              <a16:creationId xmlns:a16="http://schemas.microsoft.com/office/drawing/2014/main" id="{D3BA146F-A859-46B8-9176-ADBEB21D8873}"/>
            </a:ext>
          </a:extLst>
        </xdr:cNvPr>
        <xdr:cNvSpPr txBox="1"/>
      </xdr:nvSpPr>
      <xdr:spPr>
        <a:xfrm>
          <a:off x="108427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0" name="直線コネクタ 519">
          <a:extLst>
            <a:ext uri="{FF2B5EF4-FFF2-40B4-BE49-F238E27FC236}">
              <a16:creationId xmlns:a16="http://schemas.microsoft.com/office/drawing/2014/main" id="{18C3CA0A-3810-4915-B199-924A8DB423FC}"/>
            </a:ext>
          </a:extLst>
        </xdr:cNvPr>
        <xdr:cNvCxnSpPr/>
      </xdr:nvCxnSpPr>
      <xdr:spPr>
        <a:xfrm>
          <a:off x="11207750" y="10134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1" name="テキスト ボックス 520">
          <a:extLst>
            <a:ext uri="{FF2B5EF4-FFF2-40B4-BE49-F238E27FC236}">
              <a16:creationId xmlns:a16="http://schemas.microsoft.com/office/drawing/2014/main" id="{315E39DD-410B-4648-A810-897F8E02E33F}"/>
            </a:ext>
          </a:extLst>
        </xdr:cNvPr>
        <xdr:cNvSpPr txBox="1"/>
      </xdr:nvSpPr>
      <xdr:spPr>
        <a:xfrm>
          <a:off x="108427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2" name="直線コネクタ 521">
          <a:extLst>
            <a:ext uri="{FF2B5EF4-FFF2-40B4-BE49-F238E27FC236}">
              <a16:creationId xmlns:a16="http://schemas.microsoft.com/office/drawing/2014/main" id="{1FB7BFD6-4714-4B2E-BDBC-3FEDB5198298}"/>
            </a:ext>
          </a:extLst>
        </xdr:cNvPr>
        <xdr:cNvCxnSpPr/>
      </xdr:nvCxnSpPr>
      <xdr:spPr>
        <a:xfrm>
          <a:off x="11207750" y="96964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3" name="テキスト ボックス 522">
          <a:extLst>
            <a:ext uri="{FF2B5EF4-FFF2-40B4-BE49-F238E27FC236}">
              <a16:creationId xmlns:a16="http://schemas.microsoft.com/office/drawing/2014/main" id="{1F10B197-09A6-4FAB-8F6E-86E5109DD3EC}"/>
            </a:ext>
          </a:extLst>
        </xdr:cNvPr>
        <xdr:cNvSpPr txBox="1"/>
      </xdr:nvSpPr>
      <xdr:spPr>
        <a:xfrm>
          <a:off x="108427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4" name="直線コネクタ 523">
          <a:extLst>
            <a:ext uri="{FF2B5EF4-FFF2-40B4-BE49-F238E27FC236}">
              <a16:creationId xmlns:a16="http://schemas.microsoft.com/office/drawing/2014/main" id="{C10CC284-5A87-453E-BA6F-E5FD5D640625}"/>
            </a:ext>
          </a:extLst>
        </xdr:cNvPr>
        <xdr:cNvCxnSpPr/>
      </xdr:nvCxnSpPr>
      <xdr:spPr>
        <a:xfrm>
          <a:off x="11207750" y="9251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5" name="テキスト ボックス 524">
          <a:extLst>
            <a:ext uri="{FF2B5EF4-FFF2-40B4-BE49-F238E27FC236}">
              <a16:creationId xmlns:a16="http://schemas.microsoft.com/office/drawing/2014/main" id="{3A3B5F51-A9F5-4483-AD83-E46B3DD78F6C}"/>
            </a:ext>
          </a:extLst>
        </xdr:cNvPr>
        <xdr:cNvSpPr txBox="1"/>
      </xdr:nvSpPr>
      <xdr:spPr>
        <a:xfrm>
          <a:off x="108427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a:extLst>
            <a:ext uri="{FF2B5EF4-FFF2-40B4-BE49-F238E27FC236}">
              <a16:creationId xmlns:a16="http://schemas.microsoft.com/office/drawing/2014/main" id="{E51FBBDE-32E0-4877-BF68-C4B9C4F0F822}"/>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7" name="テキスト ボックス 526">
          <a:extLst>
            <a:ext uri="{FF2B5EF4-FFF2-40B4-BE49-F238E27FC236}">
              <a16:creationId xmlns:a16="http://schemas.microsoft.com/office/drawing/2014/main" id="{C7A3C5A7-8C9C-495E-B3D9-B4AC27BA5355}"/>
            </a:ext>
          </a:extLst>
        </xdr:cNvPr>
        <xdr:cNvSpPr txBox="1"/>
      </xdr:nvSpPr>
      <xdr:spPr>
        <a:xfrm>
          <a:off x="1090691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8" name="【学校施設】&#10;有形固定資産減価償却率グラフ枠">
          <a:extLst>
            <a:ext uri="{FF2B5EF4-FFF2-40B4-BE49-F238E27FC236}">
              <a16:creationId xmlns:a16="http://schemas.microsoft.com/office/drawing/2014/main" id="{9535AFF0-53A5-4903-A911-AAB50F8BF594}"/>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146304</xdr:rowOff>
    </xdr:from>
    <xdr:to>
      <xdr:col>85</xdr:col>
      <xdr:colOff>126364</xdr:colOff>
      <xdr:row>64</xdr:row>
      <xdr:rowOff>89154</xdr:rowOff>
    </xdr:to>
    <xdr:cxnSp macro="">
      <xdr:nvCxnSpPr>
        <xdr:cNvPr id="529" name="直線コネクタ 528">
          <a:extLst>
            <a:ext uri="{FF2B5EF4-FFF2-40B4-BE49-F238E27FC236}">
              <a16:creationId xmlns:a16="http://schemas.microsoft.com/office/drawing/2014/main" id="{2BEBFE86-7AE1-442C-AE71-8FF85FA47A3C}"/>
            </a:ext>
          </a:extLst>
        </xdr:cNvPr>
        <xdr:cNvCxnSpPr/>
      </xdr:nvCxnSpPr>
      <xdr:spPr>
        <a:xfrm flipV="1">
          <a:off x="14699614" y="9563354"/>
          <a:ext cx="0" cy="1098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92981</xdr:rowOff>
    </xdr:from>
    <xdr:ext cx="405111" cy="259045"/>
    <xdr:sp macro="" textlink="">
      <xdr:nvSpPr>
        <xdr:cNvPr id="530" name="【学校施設】&#10;有形固定資産減価償却率最小値テキスト">
          <a:extLst>
            <a:ext uri="{FF2B5EF4-FFF2-40B4-BE49-F238E27FC236}">
              <a16:creationId xmlns:a16="http://schemas.microsoft.com/office/drawing/2014/main" id="{5511F5BD-4010-461B-88AC-58030E20B2FF}"/>
            </a:ext>
          </a:extLst>
        </xdr:cNvPr>
        <xdr:cNvSpPr txBox="1"/>
      </xdr:nvSpPr>
      <xdr:spPr>
        <a:xfrm>
          <a:off x="14738350" y="1066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89154</xdr:rowOff>
    </xdr:from>
    <xdr:to>
      <xdr:col>86</xdr:col>
      <xdr:colOff>25400</xdr:colOff>
      <xdr:row>64</xdr:row>
      <xdr:rowOff>89154</xdr:rowOff>
    </xdr:to>
    <xdr:cxnSp macro="">
      <xdr:nvCxnSpPr>
        <xdr:cNvPr id="531" name="直線コネクタ 530">
          <a:extLst>
            <a:ext uri="{FF2B5EF4-FFF2-40B4-BE49-F238E27FC236}">
              <a16:creationId xmlns:a16="http://schemas.microsoft.com/office/drawing/2014/main" id="{55183EE6-8118-4AAB-A92D-844D6D9663A8}"/>
            </a:ext>
          </a:extLst>
        </xdr:cNvPr>
        <xdr:cNvCxnSpPr/>
      </xdr:nvCxnSpPr>
      <xdr:spPr>
        <a:xfrm>
          <a:off x="14611350" y="106619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92981</xdr:rowOff>
    </xdr:from>
    <xdr:ext cx="405111" cy="259045"/>
    <xdr:sp macro="" textlink="">
      <xdr:nvSpPr>
        <xdr:cNvPr id="532" name="【学校施設】&#10;有形固定資産減価償却率最大値テキスト">
          <a:extLst>
            <a:ext uri="{FF2B5EF4-FFF2-40B4-BE49-F238E27FC236}">
              <a16:creationId xmlns:a16="http://schemas.microsoft.com/office/drawing/2014/main" id="{39352E82-C16E-4B99-A2F4-436D30B6155E}"/>
            </a:ext>
          </a:extLst>
        </xdr:cNvPr>
        <xdr:cNvSpPr txBox="1"/>
      </xdr:nvSpPr>
      <xdr:spPr>
        <a:xfrm>
          <a:off x="14738350" y="9344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146304</xdr:rowOff>
    </xdr:from>
    <xdr:to>
      <xdr:col>86</xdr:col>
      <xdr:colOff>25400</xdr:colOff>
      <xdr:row>57</xdr:row>
      <xdr:rowOff>146304</xdr:rowOff>
    </xdr:to>
    <xdr:cxnSp macro="">
      <xdr:nvCxnSpPr>
        <xdr:cNvPr id="533" name="直線コネクタ 532">
          <a:extLst>
            <a:ext uri="{FF2B5EF4-FFF2-40B4-BE49-F238E27FC236}">
              <a16:creationId xmlns:a16="http://schemas.microsoft.com/office/drawing/2014/main" id="{345E0955-BE02-4D10-88F5-85053CD21AE7}"/>
            </a:ext>
          </a:extLst>
        </xdr:cNvPr>
        <xdr:cNvCxnSpPr/>
      </xdr:nvCxnSpPr>
      <xdr:spPr>
        <a:xfrm>
          <a:off x="14611350" y="956335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127525</xdr:rowOff>
    </xdr:from>
    <xdr:ext cx="405111" cy="259045"/>
    <xdr:sp macro="" textlink="">
      <xdr:nvSpPr>
        <xdr:cNvPr id="534" name="【学校施設】&#10;有形固定資産減価償却率平均値テキスト">
          <a:extLst>
            <a:ext uri="{FF2B5EF4-FFF2-40B4-BE49-F238E27FC236}">
              <a16:creationId xmlns:a16="http://schemas.microsoft.com/office/drawing/2014/main" id="{1F16F7B9-8EA3-4F0F-8A7C-63CCBAAD8CD2}"/>
            </a:ext>
          </a:extLst>
        </xdr:cNvPr>
        <xdr:cNvSpPr txBox="1"/>
      </xdr:nvSpPr>
      <xdr:spPr>
        <a:xfrm>
          <a:off x="14738350" y="100398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104648</xdr:rowOff>
    </xdr:from>
    <xdr:to>
      <xdr:col>85</xdr:col>
      <xdr:colOff>177800</xdr:colOff>
      <xdr:row>62</xdr:row>
      <xdr:rowOff>34798</xdr:rowOff>
    </xdr:to>
    <xdr:sp macro="" textlink="">
      <xdr:nvSpPr>
        <xdr:cNvPr id="535" name="フローチャート: 判断 534">
          <a:extLst>
            <a:ext uri="{FF2B5EF4-FFF2-40B4-BE49-F238E27FC236}">
              <a16:creationId xmlns:a16="http://schemas.microsoft.com/office/drawing/2014/main" id="{F68DDCE2-9285-4028-A7E8-0F20D91F7572}"/>
            </a:ext>
          </a:extLst>
        </xdr:cNvPr>
        <xdr:cNvSpPr/>
      </xdr:nvSpPr>
      <xdr:spPr>
        <a:xfrm>
          <a:off x="14649450" y="101820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154940</xdr:rowOff>
    </xdr:from>
    <xdr:to>
      <xdr:col>81</xdr:col>
      <xdr:colOff>101600</xdr:colOff>
      <xdr:row>62</xdr:row>
      <xdr:rowOff>85090</xdr:rowOff>
    </xdr:to>
    <xdr:sp macro="" textlink="">
      <xdr:nvSpPr>
        <xdr:cNvPr id="536" name="フローチャート: 判断 535">
          <a:extLst>
            <a:ext uri="{FF2B5EF4-FFF2-40B4-BE49-F238E27FC236}">
              <a16:creationId xmlns:a16="http://schemas.microsoft.com/office/drawing/2014/main" id="{6CCD29FA-8CC0-49DC-8324-8A9848451FB4}"/>
            </a:ext>
          </a:extLst>
        </xdr:cNvPr>
        <xdr:cNvSpPr/>
      </xdr:nvSpPr>
      <xdr:spPr>
        <a:xfrm>
          <a:off x="13887450" y="102323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62</xdr:row>
      <xdr:rowOff>15494</xdr:rowOff>
    </xdr:from>
    <xdr:to>
      <xdr:col>76</xdr:col>
      <xdr:colOff>165100</xdr:colOff>
      <xdr:row>62</xdr:row>
      <xdr:rowOff>117094</xdr:rowOff>
    </xdr:to>
    <xdr:sp macro="" textlink="">
      <xdr:nvSpPr>
        <xdr:cNvPr id="537" name="フローチャート: 判断 536">
          <a:extLst>
            <a:ext uri="{FF2B5EF4-FFF2-40B4-BE49-F238E27FC236}">
              <a16:creationId xmlns:a16="http://schemas.microsoft.com/office/drawing/2014/main" id="{1A20AE79-E7DD-485E-A402-F0F850F8C552}"/>
            </a:ext>
          </a:extLst>
        </xdr:cNvPr>
        <xdr:cNvSpPr/>
      </xdr:nvSpPr>
      <xdr:spPr>
        <a:xfrm>
          <a:off x="13093700" y="1025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62</xdr:row>
      <xdr:rowOff>17780</xdr:rowOff>
    </xdr:from>
    <xdr:to>
      <xdr:col>72</xdr:col>
      <xdr:colOff>38100</xdr:colOff>
      <xdr:row>62</xdr:row>
      <xdr:rowOff>119380</xdr:rowOff>
    </xdr:to>
    <xdr:sp macro="" textlink="">
      <xdr:nvSpPr>
        <xdr:cNvPr id="538" name="フローチャート: 判断 537">
          <a:extLst>
            <a:ext uri="{FF2B5EF4-FFF2-40B4-BE49-F238E27FC236}">
              <a16:creationId xmlns:a16="http://schemas.microsoft.com/office/drawing/2014/main" id="{497EAF50-5831-4E35-BA42-56F209189565}"/>
            </a:ext>
          </a:extLst>
        </xdr:cNvPr>
        <xdr:cNvSpPr/>
      </xdr:nvSpPr>
      <xdr:spPr>
        <a:xfrm>
          <a:off x="12299950" y="102603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170942</xdr:rowOff>
    </xdr:from>
    <xdr:to>
      <xdr:col>67</xdr:col>
      <xdr:colOff>101600</xdr:colOff>
      <xdr:row>62</xdr:row>
      <xdr:rowOff>101092</xdr:rowOff>
    </xdr:to>
    <xdr:sp macro="" textlink="">
      <xdr:nvSpPr>
        <xdr:cNvPr id="539" name="フローチャート: 判断 538">
          <a:extLst>
            <a:ext uri="{FF2B5EF4-FFF2-40B4-BE49-F238E27FC236}">
              <a16:creationId xmlns:a16="http://schemas.microsoft.com/office/drawing/2014/main" id="{FCD9A1A7-4939-4323-A326-F72F45DF625D}"/>
            </a:ext>
          </a:extLst>
        </xdr:cNvPr>
        <xdr:cNvSpPr/>
      </xdr:nvSpPr>
      <xdr:spPr>
        <a:xfrm>
          <a:off x="11487150" y="10242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B974C267-1776-43BA-844C-77C3147746A9}"/>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294CD224-6938-45E1-A000-19C880287520}"/>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DA7017BE-1AAD-4DF0-9EAD-81B88FBD4C6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D948449C-7D29-4EED-BF5B-4BA4EC528E6C}"/>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D0A1F9B-921F-4403-B811-665D36D3487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138938</xdr:rowOff>
    </xdr:from>
    <xdr:to>
      <xdr:col>85</xdr:col>
      <xdr:colOff>177800</xdr:colOff>
      <xdr:row>62</xdr:row>
      <xdr:rowOff>69088</xdr:rowOff>
    </xdr:to>
    <xdr:sp macro="" textlink="">
      <xdr:nvSpPr>
        <xdr:cNvPr id="545" name="楕円 544">
          <a:extLst>
            <a:ext uri="{FF2B5EF4-FFF2-40B4-BE49-F238E27FC236}">
              <a16:creationId xmlns:a16="http://schemas.microsoft.com/office/drawing/2014/main" id="{D94EF58A-388F-4B53-AB99-6DFB2A89C82F}"/>
            </a:ext>
          </a:extLst>
        </xdr:cNvPr>
        <xdr:cNvSpPr/>
      </xdr:nvSpPr>
      <xdr:spPr>
        <a:xfrm>
          <a:off x="14649450" y="102163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117365</xdr:rowOff>
    </xdr:from>
    <xdr:ext cx="405111" cy="259045"/>
    <xdr:sp macro="" textlink="">
      <xdr:nvSpPr>
        <xdr:cNvPr id="546" name="【学校施設】&#10;有形固定資産減価償却率該当値テキスト">
          <a:extLst>
            <a:ext uri="{FF2B5EF4-FFF2-40B4-BE49-F238E27FC236}">
              <a16:creationId xmlns:a16="http://schemas.microsoft.com/office/drawing/2014/main" id="{CAC13678-B6C4-4FBA-B0AB-F511085BF2CB}"/>
            </a:ext>
          </a:extLst>
        </xdr:cNvPr>
        <xdr:cNvSpPr txBox="1"/>
      </xdr:nvSpPr>
      <xdr:spPr>
        <a:xfrm>
          <a:off x="14738350" y="10194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120650</xdr:rowOff>
    </xdr:from>
    <xdr:to>
      <xdr:col>81</xdr:col>
      <xdr:colOff>101600</xdr:colOff>
      <xdr:row>62</xdr:row>
      <xdr:rowOff>50800</xdr:rowOff>
    </xdr:to>
    <xdr:sp macro="" textlink="">
      <xdr:nvSpPr>
        <xdr:cNvPr id="547" name="楕円 546">
          <a:extLst>
            <a:ext uri="{FF2B5EF4-FFF2-40B4-BE49-F238E27FC236}">
              <a16:creationId xmlns:a16="http://schemas.microsoft.com/office/drawing/2014/main" id="{E13FC6AD-27D0-453F-99B3-341ED0C2A0F2}"/>
            </a:ext>
          </a:extLst>
        </xdr:cNvPr>
        <xdr:cNvSpPr/>
      </xdr:nvSpPr>
      <xdr:spPr>
        <a:xfrm>
          <a:off x="13887450" y="101981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0</xdr:rowOff>
    </xdr:from>
    <xdr:to>
      <xdr:col>85</xdr:col>
      <xdr:colOff>127000</xdr:colOff>
      <xdr:row>62</xdr:row>
      <xdr:rowOff>18288</xdr:rowOff>
    </xdr:to>
    <xdr:cxnSp macro="">
      <xdr:nvCxnSpPr>
        <xdr:cNvPr id="548" name="直線コネクタ 547">
          <a:extLst>
            <a:ext uri="{FF2B5EF4-FFF2-40B4-BE49-F238E27FC236}">
              <a16:creationId xmlns:a16="http://schemas.microsoft.com/office/drawing/2014/main" id="{0871461A-3733-4C53-AFDF-030370C8777C}"/>
            </a:ext>
          </a:extLst>
        </xdr:cNvPr>
        <xdr:cNvCxnSpPr/>
      </xdr:nvCxnSpPr>
      <xdr:spPr>
        <a:xfrm>
          <a:off x="13938250" y="10242550"/>
          <a:ext cx="762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40640</xdr:rowOff>
    </xdr:from>
    <xdr:to>
      <xdr:col>76</xdr:col>
      <xdr:colOff>165100</xdr:colOff>
      <xdr:row>63</xdr:row>
      <xdr:rowOff>142240</xdr:rowOff>
    </xdr:to>
    <xdr:sp macro="" textlink="">
      <xdr:nvSpPr>
        <xdr:cNvPr id="549" name="楕円 548">
          <a:extLst>
            <a:ext uri="{FF2B5EF4-FFF2-40B4-BE49-F238E27FC236}">
              <a16:creationId xmlns:a16="http://schemas.microsoft.com/office/drawing/2014/main" id="{FEAFB899-69D5-4D1B-9A43-B299BC7AB3DA}"/>
            </a:ext>
          </a:extLst>
        </xdr:cNvPr>
        <xdr:cNvSpPr/>
      </xdr:nvSpPr>
      <xdr:spPr>
        <a:xfrm>
          <a:off x="13093700" y="1044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0</xdr:rowOff>
    </xdr:from>
    <xdr:to>
      <xdr:col>81</xdr:col>
      <xdr:colOff>50800</xdr:colOff>
      <xdr:row>63</xdr:row>
      <xdr:rowOff>91440</xdr:rowOff>
    </xdr:to>
    <xdr:cxnSp macro="">
      <xdr:nvCxnSpPr>
        <xdr:cNvPr id="550" name="直線コネクタ 549">
          <a:extLst>
            <a:ext uri="{FF2B5EF4-FFF2-40B4-BE49-F238E27FC236}">
              <a16:creationId xmlns:a16="http://schemas.microsoft.com/office/drawing/2014/main" id="{7EC6F088-A239-45A2-9205-6E945093EFDF}"/>
            </a:ext>
          </a:extLst>
        </xdr:cNvPr>
        <xdr:cNvCxnSpPr/>
      </xdr:nvCxnSpPr>
      <xdr:spPr>
        <a:xfrm flipV="1">
          <a:off x="13144500" y="10242550"/>
          <a:ext cx="793750" cy="25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45212</xdr:rowOff>
    </xdr:from>
    <xdr:to>
      <xdr:col>72</xdr:col>
      <xdr:colOff>38100</xdr:colOff>
      <xdr:row>63</xdr:row>
      <xdr:rowOff>146812</xdr:rowOff>
    </xdr:to>
    <xdr:sp macro="" textlink="">
      <xdr:nvSpPr>
        <xdr:cNvPr id="551" name="楕円 550">
          <a:extLst>
            <a:ext uri="{FF2B5EF4-FFF2-40B4-BE49-F238E27FC236}">
              <a16:creationId xmlns:a16="http://schemas.microsoft.com/office/drawing/2014/main" id="{67C80952-3F77-484E-8E1D-400B48E58C2E}"/>
            </a:ext>
          </a:extLst>
        </xdr:cNvPr>
        <xdr:cNvSpPr/>
      </xdr:nvSpPr>
      <xdr:spPr>
        <a:xfrm>
          <a:off x="12299950" y="1045286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91440</xdr:rowOff>
    </xdr:from>
    <xdr:to>
      <xdr:col>76</xdr:col>
      <xdr:colOff>114300</xdr:colOff>
      <xdr:row>63</xdr:row>
      <xdr:rowOff>96012</xdr:rowOff>
    </xdr:to>
    <xdr:cxnSp macro="">
      <xdr:nvCxnSpPr>
        <xdr:cNvPr id="552" name="直線コネクタ 551">
          <a:extLst>
            <a:ext uri="{FF2B5EF4-FFF2-40B4-BE49-F238E27FC236}">
              <a16:creationId xmlns:a16="http://schemas.microsoft.com/office/drawing/2014/main" id="{3A73844C-FEC3-467D-A8C0-97FB33A12E3E}"/>
            </a:ext>
          </a:extLst>
        </xdr:cNvPr>
        <xdr:cNvCxnSpPr/>
      </xdr:nvCxnSpPr>
      <xdr:spPr>
        <a:xfrm flipV="1">
          <a:off x="12344400" y="10499090"/>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36068</xdr:rowOff>
    </xdr:from>
    <xdr:to>
      <xdr:col>67</xdr:col>
      <xdr:colOff>101600</xdr:colOff>
      <xdr:row>63</xdr:row>
      <xdr:rowOff>137668</xdr:rowOff>
    </xdr:to>
    <xdr:sp macro="" textlink="">
      <xdr:nvSpPr>
        <xdr:cNvPr id="553" name="楕円 552">
          <a:extLst>
            <a:ext uri="{FF2B5EF4-FFF2-40B4-BE49-F238E27FC236}">
              <a16:creationId xmlns:a16="http://schemas.microsoft.com/office/drawing/2014/main" id="{DB509C68-4569-49F4-A673-1AC68C7A99FB}"/>
            </a:ext>
          </a:extLst>
        </xdr:cNvPr>
        <xdr:cNvSpPr/>
      </xdr:nvSpPr>
      <xdr:spPr>
        <a:xfrm>
          <a:off x="11487150" y="1044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86868</xdr:rowOff>
    </xdr:from>
    <xdr:to>
      <xdr:col>71</xdr:col>
      <xdr:colOff>177800</xdr:colOff>
      <xdr:row>63</xdr:row>
      <xdr:rowOff>96012</xdr:rowOff>
    </xdr:to>
    <xdr:cxnSp macro="">
      <xdr:nvCxnSpPr>
        <xdr:cNvPr id="554" name="直線コネクタ 553">
          <a:extLst>
            <a:ext uri="{FF2B5EF4-FFF2-40B4-BE49-F238E27FC236}">
              <a16:creationId xmlns:a16="http://schemas.microsoft.com/office/drawing/2014/main" id="{2029F4A0-75C2-4973-9DC8-39C65C895FB0}"/>
            </a:ext>
          </a:extLst>
        </xdr:cNvPr>
        <xdr:cNvCxnSpPr/>
      </xdr:nvCxnSpPr>
      <xdr:spPr>
        <a:xfrm>
          <a:off x="11537950" y="10494518"/>
          <a:ext cx="80645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76217</xdr:rowOff>
    </xdr:from>
    <xdr:ext cx="405111" cy="259045"/>
    <xdr:sp macro="" textlink="">
      <xdr:nvSpPr>
        <xdr:cNvPr id="555" name="n_1aveValue【学校施設】&#10;有形固定資産減価償却率">
          <a:extLst>
            <a:ext uri="{FF2B5EF4-FFF2-40B4-BE49-F238E27FC236}">
              <a16:creationId xmlns:a16="http://schemas.microsoft.com/office/drawing/2014/main" id="{E89D022A-ED77-49B3-A848-7A95266FCD85}"/>
            </a:ext>
          </a:extLst>
        </xdr:cNvPr>
        <xdr:cNvSpPr txBox="1"/>
      </xdr:nvSpPr>
      <xdr:spPr>
        <a:xfrm>
          <a:off x="13742044" y="10318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133621</xdr:rowOff>
    </xdr:from>
    <xdr:ext cx="405111" cy="259045"/>
    <xdr:sp macro="" textlink="">
      <xdr:nvSpPr>
        <xdr:cNvPr id="556" name="n_2aveValue【学校施設】&#10;有形固定資産減価償却率">
          <a:extLst>
            <a:ext uri="{FF2B5EF4-FFF2-40B4-BE49-F238E27FC236}">
              <a16:creationId xmlns:a16="http://schemas.microsoft.com/office/drawing/2014/main" id="{976BDEE0-BD0D-4419-8B0F-B0DCEB1D4F66}"/>
            </a:ext>
          </a:extLst>
        </xdr:cNvPr>
        <xdr:cNvSpPr txBox="1"/>
      </xdr:nvSpPr>
      <xdr:spPr>
        <a:xfrm>
          <a:off x="12960994" y="10045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135907</xdr:rowOff>
    </xdr:from>
    <xdr:ext cx="405111" cy="259045"/>
    <xdr:sp macro="" textlink="">
      <xdr:nvSpPr>
        <xdr:cNvPr id="557" name="n_3aveValue【学校施設】&#10;有形固定資産減価償却率">
          <a:extLst>
            <a:ext uri="{FF2B5EF4-FFF2-40B4-BE49-F238E27FC236}">
              <a16:creationId xmlns:a16="http://schemas.microsoft.com/office/drawing/2014/main" id="{D392FC40-0D16-48D3-BEE8-2F3FFE4579E9}"/>
            </a:ext>
          </a:extLst>
        </xdr:cNvPr>
        <xdr:cNvSpPr txBox="1"/>
      </xdr:nvSpPr>
      <xdr:spPr>
        <a:xfrm>
          <a:off x="12167244" y="10048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117619</xdr:rowOff>
    </xdr:from>
    <xdr:ext cx="405111" cy="259045"/>
    <xdr:sp macro="" textlink="">
      <xdr:nvSpPr>
        <xdr:cNvPr id="558" name="n_4aveValue【学校施設】&#10;有形固定資産減価償却率">
          <a:extLst>
            <a:ext uri="{FF2B5EF4-FFF2-40B4-BE49-F238E27FC236}">
              <a16:creationId xmlns:a16="http://schemas.microsoft.com/office/drawing/2014/main" id="{EC402291-7195-4C43-BD14-64835DE55C32}"/>
            </a:ext>
          </a:extLst>
        </xdr:cNvPr>
        <xdr:cNvSpPr txBox="1"/>
      </xdr:nvSpPr>
      <xdr:spPr>
        <a:xfrm>
          <a:off x="11354444" y="10029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67327</xdr:rowOff>
    </xdr:from>
    <xdr:ext cx="405111" cy="259045"/>
    <xdr:sp macro="" textlink="">
      <xdr:nvSpPr>
        <xdr:cNvPr id="559" name="n_1mainValue【学校施設】&#10;有形固定資産減価償却率">
          <a:extLst>
            <a:ext uri="{FF2B5EF4-FFF2-40B4-BE49-F238E27FC236}">
              <a16:creationId xmlns:a16="http://schemas.microsoft.com/office/drawing/2014/main" id="{9DE00131-24D2-478D-8A06-5FB6E787A3C4}"/>
            </a:ext>
          </a:extLst>
        </xdr:cNvPr>
        <xdr:cNvSpPr txBox="1"/>
      </xdr:nvSpPr>
      <xdr:spPr>
        <a:xfrm>
          <a:off x="13742044" y="997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133367</xdr:rowOff>
    </xdr:from>
    <xdr:ext cx="405111" cy="259045"/>
    <xdr:sp macro="" textlink="">
      <xdr:nvSpPr>
        <xdr:cNvPr id="560" name="n_2mainValue【学校施設】&#10;有形固定資産減価償却率">
          <a:extLst>
            <a:ext uri="{FF2B5EF4-FFF2-40B4-BE49-F238E27FC236}">
              <a16:creationId xmlns:a16="http://schemas.microsoft.com/office/drawing/2014/main" id="{CE6FAB32-E8D8-4FC2-9736-9CB5ED04D106}"/>
            </a:ext>
          </a:extLst>
        </xdr:cNvPr>
        <xdr:cNvSpPr txBox="1"/>
      </xdr:nvSpPr>
      <xdr:spPr>
        <a:xfrm>
          <a:off x="12960994" y="10541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137939</xdr:rowOff>
    </xdr:from>
    <xdr:ext cx="405111" cy="259045"/>
    <xdr:sp macro="" textlink="">
      <xdr:nvSpPr>
        <xdr:cNvPr id="561" name="n_3mainValue【学校施設】&#10;有形固定資産減価償却率">
          <a:extLst>
            <a:ext uri="{FF2B5EF4-FFF2-40B4-BE49-F238E27FC236}">
              <a16:creationId xmlns:a16="http://schemas.microsoft.com/office/drawing/2014/main" id="{12398D24-CD6D-45CB-A630-77A6B2176D56}"/>
            </a:ext>
          </a:extLst>
        </xdr:cNvPr>
        <xdr:cNvSpPr txBox="1"/>
      </xdr:nvSpPr>
      <xdr:spPr>
        <a:xfrm>
          <a:off x="12167244" y="10545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128795</xdr:rowOff>
    </xdr:from>
    <xdr:ext cx="405111" cy="259045"/>
    <xdr:sp macro="" textlink="">
      <xdr:nvSpPr>
        <xdr:cNvPr id="562" name="n_4mainValue【学校施設】&#10;有形固定資産減価償却率">
          <a:extLst>
            <a:ext uri="{FF2B5EF4-FFF2-40B4-BE49-F238E27FC236}">
              <a16:creationId xmlns:a16="http://schemas.microsoft.com/office/drawing/2014/main" id="{205F401D-06FA-4077-B490-B9B044F5FCA3}"/>
            </a:ext>
          </a:extLst>
        </xdr:cNvPr>
        <xdr:cNvSpPr txBox="1"/>
      </xdr:nvSpPr>
      <xdr:spPr>
        <a:xfrm>
          <a:off x="11354444" y="10536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3" name="正方形/長方形 562">
          <a:extLst>
            <a:ext uri="{FF2B5EF4-FFF2-40B4-BE49-F238E27FC236}">
              <a16:creationId xmlns:a16="http://schemas.microsoft.com/office/drawing/2014/main" id="{8AA5BC70-D21B-4CBB-9527-8A53DDB77EB0}"/>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4" name="正方形/長方形 563">
          <a:extLst>
            <a:ext uri="{FF2B5EF4-FFF2-40B4-BE49-F238E27FC236}">
              <a16:creationId xmlns:a16="http://schemas.microsoft.com/office/drawing/2014/main" id="{068A73E2-8C61-4C1D-803B-147F7146B646}"/>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5" name="正方形/長方形 564">
          <a:extLst>
            <a:ext uri="{FF2B5EF4-FFF2-40B4-BE49-F238E27FC236}">
              <a16:creationId xmlns:a16="http://schemas.microsoft.com/office/drawing/2014/main" id="{55907988-163A-4376-8D68-94CAE6E875CC}"/>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6" name="正方形/長方形 565">
          <a:extLst>
            <a:ext uri="{FF2B5EF4-FFF2-40B4-BE49-F238E27FC236}">
              <a16:creationId xmlns:a16="http://schemas.microsoft.com/office/drawing/2014/main" id="{41F3EB5C-74AA-42C5-9FA9-47B7499DBA59}"/>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7" name="正方形/長方形 566">
          <a:extLst>
            <a:ext uri="{FF2B5EF4-FFF2-40B4-BE49-F238E27FC236}">
              <a16:creationId xmlns:a16="http://schemas.microsoft.com/office/drawing/2014/main" id="{C4D506B2-6B68-4C46-B1D3-C6C2B27640C0}"/>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8" name="正方形/長方形 567">
          <a:extLst>
            <a:ext uri="{FF2B5EF4-FFF2-40B4-BE49-F238E27FC236}">
              <a16:creationId xmlns:a16="http://schemas.microsoft.com/office/drawing/2014/main" id="{25DD03F5-ABB4-46F3-97F6-B63E4EC875D8}"/>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9" name="正方形/長方形 568">
          <a:extLst>
            <a:ext uri="{FF2B5EF4-FFF2-40B4-BE49-F238E27FC236}">
              <a16:creationId xmlns:a16="http://schemas.microsoft.com/office/drawing/2014/main" id="{9FEC167D-8EDD-4B61-87E8-303FA7475E68}"/>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0" name="正方形/長方形 569">
          <a:extLst>
            <a:ext uri="{FF2B5EF4-FFF2-40B4-BE49-F238E27FC236}">
              <a16:creationId xmlns:a16="http://schemas.microsoft.com/office/drawing/2014/main" id="{418D531C-AF74-408B-844A-9313F666B3D0}"/>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1" name="テキスト ボックス 570">
          <a:extLst>
            <a:ext uri="{FF2B5EF4-FFF2-40B4-BE49-F238E27FC236}">
              <a16:creationId xmlns:a16="http://schemas.microsoft.com/office/drawing/2014/main" id="{4011ED7D-551A-43CB-897D-0C4199304212}"/>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2" name="直線コネクタ 571">
          <a:extLst>
            <a:ext uri="{FF2B5EF4-FFF2-40B4-BE49-F238E27FC236}">
              <a16:creationId xmlns:a16="http://schemas.microsoft.com/office/drawing/2014/main" id="{985606C1-A9BF-4150-9497-97DAC33EA518}"/>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3" name="テキスト ボックス 572">
          <a:extLst>
            <a:ext uri="{FF2B5EF4-FFF2-40B4-BE49-F238E27FC236}">
              <a16:creationId xmlns:a16="http://schemas.microsoft.com/office/drawing/2014/main" id="{A31BB5D5-F184-4D99-B648-584AF7925977}"/>
            </a:ext>
          </a:extLst>
        </xdr:cNvPr>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4" name="直線コネクタ 573">
          <a:extLst>
            <a:ext uri="{FF2B5EF4-FFF2-40B4-BE49-F238E27FC236}">
              <a16:creationId xmlns:a16="http://schemas.microsoft.com/office/drawing/2014/main" id="{8A50F254-2518-4CAE-812A-B5BE721B46AF}"/>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5" name="テキスト ボックス 574">
          <a:extLst>
            <a:ext uri="{FF2B5EF4-FFF2-40B4-BE49-F238E27FC236}">
              <a16:creationId xmlns:a16="http://schemas.microsoft.com/office/drawing/2014/main" id="{1F66007B-D38B-498D-8000-1B4E7CAA4DB3}"/>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6" name="直線コネクタ 575">
          <a:extLst>
            <a:ext uri="{FF2B5EF4-FFF2-40B4-BE49-F238E27FC236}">
              <a16:creationId xmlns:a16="http://schemas.microsoft.com/office/drawing/2014/main" id="{7DC0F8B9-F8A9-4693-BC7F-FC14AD44A94F}"/>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7" name="テキスト ボックス 576">
          <a:extLst>
            <a:ext uri="{FF2B5EF4-FFF2-40B4-BE49-F238E27FC236}">
              <a16:creationId xmlns:a16="http://schemas.microsoft.com/office/drawing/2014/main" id="{3D391843-35C2-4AA2-9D9D-06E0819C0057}"/>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8" name="直線コネクタ 577">
          <a:extLst>
            <a:ext uri="{FF2B5EF4-FFF2-40B4-BE49-F238E27FC236}">
              <a16:creationId xmlns:a16="http://schemas.microsoft.com/office/drawing/2014/main" id="{7D1A9A4B-EE42-491B-8363-75C429CDFED5}"/>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9" name="テキスト ボックス 578">
          <a:extLst>
            <a:ext uri="{FF2B5EF4-FFF2-40B4-BE49-F238E27FC236}">
              <a16:creationId xmlns:a16="http://schemas.microsoft.com/office/drawing/2014/main" id="{CE2BEEE8-2B1D-4F81-BB13-4C6C7F71BEE6}"/>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0" name="直線コネクタ 579">
          <a:extLst>
            <a:ext uri="{FF2B5EF4-FFF2-40B4-BE49-F238E27FC236}">
              <a16:creationId xmlns:a16="http://schemas.microsoft.com/office/drawing/2014/main" id="{B1B1F6A7-D518-41C0-9FAF-2CBD28E8F487}"/>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1" name="テキスト ボックス 580">
          <a:extLst>
            <a:ext uri="{FF2B5EF4-FFF2-40B4-BE49-F238E27FC236}">
              <a16:creationId xmlns:a16="http://schemas.microsoft.com/office/drawing/2014/main" id="{C965029C-E6FC-4612-A4E4-EA1840D767BD}"/>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2" name="直線コネクタ 581">
          <a:extLst>
            <a:ext uri="{FF2B5EF4-FFF2-40B4-BE49-F238E27FC236}">
              <a16:creationId xmlns:a16="http://schemas.microsoft.com/office/drawing/2014/main" id="{6EF12E18-9790-40E6-8915-43C1FED5ABCF}"/>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3" name="テキスト ボックス 582">
          <a:extLst>
            <a:ext uri="{FF2B5EF4-FFF2-40B4-BE49-F238E27FC236}">
              <a16:creationId xmlns:a16="http://schemas.microsoft.com/office/drawing/2014/main" id="{CC2B2628-D540-4672-A82E-C809DA7B7745}"/>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4" name="直線コネクタ 583">
          <a:extLst>
            <a:ext uri="{FF2B5EF4-FFF2-40B4-BE49-F238E27FC236}">
              <a16:creationId xmlns:a16="http://schemas.microsoft.com/office/drawing/2014/main" id="{5D87B5B0-5D66-403A-BFD3-5940352E91F2}"/>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5" name="テキスト ボックス 584">
          <a:extLst>
            <a:ext uri="{FF2B5EF4-FFF2-40B4-BE49-F238E27FC236}">
              <a16:creationId xmlns:a16="http://schemas.microsoft.com/office/drawing/2014/main" id="{2BD4BED4-1FD7-44E0-A198-1E144FD07564}"/>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6" name="直線コネクタ 585">
          <a:extLst>
            <a:ext uri="{FF2B5EF4-FFF2-40B4-BE49-F238E27FC236}">
              <a16:creationId xmlns:a16="http://schemas.microsoft.com/office/drawing/2014/main" id="{E130F110-165D-4E59-8050-098F79B7BEF4}"/>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7" name="テキスト ボックス 586">
          <a:extLst>
            <a:ext uri="{FF2B5EF4-FFF2-40B4-BE49-F238E27FC236}">
              <a16:creationId xmlns:a16="http://schemas.microsoft.com/office/drawing/2014/main" id="{57F77F2E-5625-41B0-A896-0CA93B214E16}"/>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8" name="【学校施設】&#10;一人当たり面積グラフ枠">
          <a:extLst>
            <a:ext uri="{FF2B5EF4-FFF2-40B4-BE49-F238E27FC236}">
              <a16:creationId xmlns:a16="http://schemas.microsoft.com/office/drawing/2014/main" id="{211CFA28-A1DF-4078-A28D-42E79BE9D7C5}"/>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47897</xdr:rowOff>
    </xdr:to>
    <xdr:cxnSp macro="">
      <xdr:nvCxnSpPr>
        <xdr:cNvPr id="589" name="直線コネクタ 588">
          <a:extLst>
            <a:ext uri="{FF2B5EF4-FFF2-40B4-BE49-F238E27FC236}">
              <a16:creationId xmlns:a16="http://schemas.microsoft.com/office/drawing/2014/main" id="{CCC633E2-1922-40AA-A86B-615E23E593C2}"/>
            </a:ext>
          </a:extLst>
        </xdr:cNvPr>
        <xdr:cNvCxnSpPr/>
      </xdr:nvCxnSpPr>
      <xdr:spPr>
        <a:xfrm flipV="1">
          <a:off x="19951064" y="9201694"/>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51724</xdr:rowOff>
    </xdr:from>
    <xdr:ext cx="469744" cy="259045"/>
    <xdr:sp macro="" textlink="">
      <xdr:nvSpPr>
        <xdr:cNvPr id="590" name="【学校施設】&#10;一人当たり面積最小値テキスト">
          <a:extLst>
            <a:ext uri="{FF2B5EF4-FFF2-40B4-BE49-F238E27FC236}">
              <a16:creationId xmlns:a16="http://schemas.microsoft.com/office/drawing/2014/main" id="{19F64A6D-7075-4166-A6EE-E0E0FF5CF9C7}"/>
            </a:ext>
          </a:extLst>
        </xdr:cNvPr>
        <xdr:cNvSpPr txBox="1"/>
      </xdr:nvSpPr>
      <xdr:spPr>
        <a:xfrm>
          <a:off x="19989800" y="106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47897</xdr:rowOff>
    </xdr:from>
    <xdr:to>
      <xdr:col>116</xdr:col>
      <xdr:colOff>152400</xdr:colOff>
      <xdr:row>64</xdr:row>
      <xdr:rowOff>47897</xdr:rowOff>
    </xdr:to>
    <xdr:cxnSp macro="">
      <xdr:nvCxnSpPr>
        <xdr:cNvPr id="591" name="直線コネクタ 590">
          <a:extLst>
            <a:ext uri="{FF2B5EF4-FFF2-40B4-BE49-F238E27FC236}">
              <a16:creationId xmlns:a16="http://schemas.microsoft.com/office/drawing/2014/main" id="{E54395A1-602C-48C3-96AA-130EB5DE5690}"/>
            </a:ext>
          </a:extLst>
        </xdr:cNvPr>
        <xdr:cNvCxnSpPr/>
      </xdr:nvCxnSpPr>
      <xdr:spPr>
        <a:xfrm>
          <a:off x="19881850" y="1062064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2" name="【学校施設】&#10;一人当たり面積最大値テキスト">
          <a:extLst>
            <a:ext uri="{FF2B5EF4-FFF2-40B4-BE49-F238E27FC236}">
              <a16:creationId xmlns:a16="http://schemas.microsoft.com/office/drawing/2014/main" id="{5ABD21AA-EDB5-48E7-A7E5-B5D0518799BE}"/>
            </a:ext>
          </a:extLst>
        </xdr:cNvPr>
        <xdr:cNvSpPr txBox="1"/>
      </xdr:nvSpPr>
      <xdr:spPr>
        <a:xfrm>
          <a:off x="19989800" y="898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3" name="直線コネクタ 592">
          <a:extLst>
            <a:ext uri="{FF2B5EF4-FFF2-40B4-BE49-F238E27FC236}">
              <a16:creationId xmlns:a16="http://schemas.microsoft.com/office/drawing/2014/main" id="{127D3D7F-6AD9-4F44-B500-90988A3F5246}"/>
            </a:ext>
          </a:extLst>
        </xdr:cNvPr>
        <xdr:cNvCxnSpPr/>
      </xdr:nvCxnSpPr>
      <xdr:spPr>
        <a:xfrm>
          <a:off x="19881850" y="920169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9089</xdr:rowOff>
    </xdr:from>
    <xdr:ext cx="469744" cy="259045"/>
    <xdr:sp macro="" textlink="">
      <xdr:nvSpPr>
        <xdr:cNvPr id="594" name="【学校施設】&#10;一人当たり面積平均値テキスト">
          <a:extLst>
            <a:ext uri="{FF2B5EF4-FFF2-40B4-BE49-F238E27FC236}">
              <a16:creationId xmlns:a16="http://schemas.microsoft.com/office/drawing/2014/main" id="{1830ADB6-A5F0-4E9B-BF8F-B7762C6934B3}"/>
            </a:ext>
          </a:extLst>
        </xdr:cNvPr>
        <xdr:cNvSpPr txBox="1"/>
      </xdr:nvSpPr>
      <xdr:spPr>
        <a:xfrm>
          <a:off x="19989800" y="97563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157662</xdr:rowOff>
    </xdr:from>
    <xdr:to>
      <xdr:col>116</xdr:col>
      <xdr:colOff>114300</xdr:colOff>
      <xdr:row>60</xdr:row>
      <xdr:rowOff>87812</xdr:rowOff>
    </xdr:to>
    <xdr:sp macro="" textlink="">
      <xdr:nvSpPr>
        <xdr:cNvPr id="595" name="フローチャート: 判断 594">
          <a:extLst>
            <a:ext uri="{FF2B5EF4-FFF2-40B4-BE49-F238E27FC236}">
              <a16:creationId xmlns:a16="http://schemas.microsoft.com/office/drawing/2014/main" id="{7127E40F-9BC5-49DF-9EEB-8EBFCF6B4D9C}"/>
            </a:ext>
          </a:extLst>
        </xdr:cNvPr>
        <xdr:cNvSpPr/>
      </xdr:nvSpPr>
      <xdr:spPr>
        <a:xfrm>
          <a:off x="19900900" y="99049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7983</xdr:rowOff>
    </xdr:from>
    <xdr:to>
      <xdr:col>112</xdr:col>
      <xdr:colOff>38100</xdr:colOff>
      <xdr:row>60</xdr:row>
      <xdr:rowOff>109583</xdr:rowOff>
    </xdr:to>
    <xdr:sp macro="" textlink="">
      <xdr:nvSpPr>
        <xdr:cNvPr id="596" name="フローチャート: 判断 595">
          <a:extLst>
            <a:ext uri="{FF2B5EF4-FFF2-40B4-BE49-F238E27FC236}">
              <a16:creationId xmlns:a16="http://schemas.microsoft.com/office/drawing/2014/main" id="{80860B50-550F-4258-9F91-0C7DB70BAB60}"/>
            </a:ext>
          </a:extLst>
        </xdr:cNvPr>
        <xdr:cNvSpPr/>
      </xdr:nvSpPr>
      <xdr:spPr>
        <a:xfrm>
          <a:off x="19157950" y="992033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36285</xdr:rowOff>
    </xdr:from>
    <xdr:to>
      <xdr:col>107</xdr:col>
      <xdr:colOff>101600</xdr:colOff>
      <xdr:row>60</xdr:row>
      <xdr:rowOff>137885</xdr:rowOff>
    </xdr:to>
    <xdr:sp macro="" textlink="">
      <xdr:nvSpPr>
        <xdr:cNvPr id="597" name="フローチャート: 判断 596">
          <a:extLst>
            <a:ext uri="{FF2B5EF4-FFF2-40B4-BE49-F238E27FC236}">
              <a16:creationId xmlns:a16="http://schemas.microsoft.com/office/drawing/2014/main" id="{B4CDE0C3-AE97-4BA5-A79A-AB7E25DD7918}"/>
            </a:ext>
          </a:extLst>
        </xdr:cNvPr>
        <xdr:cNvSpPr/>
      </xdr:nvSpPr>
      <xdr:spPr>
        <a:xfrm>
          <a:off x="18345150" y="9948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52615</xdr:rowOff>
    </xdr:from>
    <xdr:to>
      <xdr:col>102</xdr:col>
      <xdr:colOff>165100</xdr:colOff>
      <xdr:row>60</xdr:row>
      <xdr:rowOff>154215</xdr:rowOff>
    </xdr:to>
    <xdr:sp macro="" textlink="">
      <xdr:nvSpPr>
        <xdr:cNvPr id="598" name="フローチャート: 判断 597">
          <a:extLst>
            <a:ext uri="{FF2B5EF4-FFF2-40B4-BE49-F238E27FC236}">
              <a16:creationId xmlns:a16="http://schemas.microsoft.com/office/drawing/2014/main" id="{9F7E48EF-44BD-468C-B9BB-B83F9F783077}"/>
            </a:ext>
          </a:extLst>
        </xdr:cNvPr>
        <xdr:cNvSpPr/>
      </xdr:nvSpPr>
      <xdr:spPr>
        <a:xfrm>
          <a:off x="17551400" y="996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22134</xdr:rowOff>
    </xdr:from>
    <xdr:to>
      <xdr:col>98</xdr:col>
      <xdr:colOff>38100</xdr:colOff>
      <xdr:row>60</xdr:row>
      <xdr:rowOff>123734</xdr:rowOff>
    </xdr:to>
    <xdr:sp macro="" textlink="">
      <xdr:nvSpPr>
        <xdr:cNvPr id="599" name="フローチャート: 判断 598">
          <a:extLst>
            <a:ext uri="{FF2B5EF4-FFF2-40B4-BE49-F238E27FC236}">
              <a16:creationId xmlns:a16="http://schemas.microsoft.com/office/drawing/2014/main" id="{B134FB10-209D-424A-A9A9-AFFBF0D03228}"/>
            </a:ext>
          </a:extLst>
        </xdr:cNvPr>
        <xdr:cNvSpPr/>
      </xdr:nvSpPr>
      <xdr:spPr>
        <a:xfrm>
          <a:off x="16757650" y="99344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CA7ABF0E-A8C2-47F2-9C73-BE2699C7A52B}"/>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D4CFD0F0-4134-4318-B3FB-B1E381E99B1C}"/>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BDADF3FC-A073-4166-9D76-02A6AA2DD998}"/>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6C80E4A1-E4EB-4697-8267-1BDB1005250F}"/>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9509CE10-BAFB-4765-807A-DBDF4D7B251C}"/>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43362</xdr:rowOff>
    </xdr:from>
    <xdr:to>
      <xdr:col>116</xdr:col>
      <xdr:colOff>114300</xdr:colOff>
      <xdr:row>61</xdr:row>
      <xdr:rowOff>144962</xdr:rowOff>
    </xdr:to>
    <xdr:sp macro="" textlink="">
      <xdr:nvSpPr>
        <xdr:cNvPr id="605" name="楕円 604">
          <a:extLst>
            <a:ext uri="{FF2B5EF4-FFF2-40B4-BE49-F238E27FC236}">
              <a16:creationId xmlns:a16="http://schemas.microsoft.com/office/drawing/2014/main" id="{BDCDA1E5-6A28-43E4-8B7B-5BA519559518}"/>
            </a:ext>
          </a:extLst>
        </xdr:cNvPr>
        <xdr:cNvSpPr/>
      </xdr:nvSpPr>
      <xdr:spPr>
        <a:xfrm>
          <a:off x="19900900" y="1012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21789</xdr:rowOff>
    </xdr:from>
    <xdr:ext cx="469744" cy="259045"/>
    <xdr:sp macro="" textlink="">
      <xdr:nvSpPr>
        <xdr:cNvPr id="606" name="【学校施設】&#10;一人当たり面積該当値テキスト">
          <a:extLst>
            <a:ext uri="{FF2B5EF4-FFF2-40B4-BE49-F238E27FC236}">
              <a16:creationId xmlns:a16="http://schemas.microsoft.com/office/drawing/2014/main" id="{E9F1555C-5CE9-496A-93FC-2DD0E12DEF6A}"/>
            </a:ext>
          </a:extLst>
        </xdr:cNvPr>
        <xdr:cNvSpPr txBox="1"/>
      </xdr:nvSpPr>
      <xdr:spPr>
        <a:xfrm>
          <a:off x="19989800" y="1009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59690</xdr:rowOff>
    </xdr:from>
    <xdr:to>
      <xdr:col>112</xdr:col>
      <xdr:colOff>38100</xdr:colOff>
      <xdr:row>61</xdr:row>
      <xdr:rowOff>161290</xdr:rowOff>
    </xdr:to>
    <xdr:sp macro="" textlink="">
      <xdr:nvSpPr>
        <xdr:cNvPr id="607" name="楕円 606">
          <a:extLst>
            <a:ext uri="{FF2B5EF4-FFF2-40B4-BE49-F238E27FC236}">
              <a16:creationId xmlns:a16="http://schemas.microsoft.com/office/drawing/2014/main" id="{7D7C31FD-F115-4F32-B2BA-33A8CFD0E0FC}"/>
            </a:ext>
          </a:extLst>
        </xdr:cNvPr>
        <xdr:cNvSpPr/>
      </xdr:nvSpPr>
      <xdr:spPr>
        <a:xfrm>
          <a:off x="19157950" y="101371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94162</xdr:rowOff>
    </xdr:from>
    <xdr:to>
      <xdr:col>116</xdr:col>
      <xdr:colOff>63500</xdr:colOff>
      <xdr:row>61</xdr:row>
      <xdr:rowOff>110490</xdr:rowOff>
    </xdr:to>
    <xdr:cxnSp macro="">
      <xdr:nvCxnSpPr>
        <xdr:cNvPr id="608" name="直線コネクタ 607">
          <a:extLst>
            <a:ext uri="{FF2B5EF4-FFF2-40B4-BE49-F238E27FC236}">
              <a16:creationId xmlns:a16="http://schemas.microsoft.com/office/drawing/2014/main" id="{F3B2D2AD-47E3-4E36-9813-922C427C8853}"/>
            </a:ext>
          </a:extLst>
        </xdr:cNvPr>
        <xdr:cNvCxnSpPr/>
      </xdr:nvCxnSpPr>
      <xdr:spPr>
        <a:xfrm flipV="1">
          <a:off x="19202400" y="10171612"/>
          <a:ext cx="7493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85816</xdr:rowOff>
    </xdr:from>
    <xdr:to>
      <xdr:col>107</xdr:col>
      <xdr:colOff>101600</xdr:colOff>
      <xdr:row>62</xdr:row>
      <xdr:rowOff>15966</xdr:rowOff>
    </xdr:to>
    <xdr:sp macro="" textlink="">
      <xdr:nvSpPr>
        <xdr:cNvPr id="609" name="楕円 608">
          <a:extLst>
            <a:ext uri="{FF2B5EF4-FFF2-40B4-BE49-F238E27FC236}">
              <a16:creationId xmlns:a16="http://schemas.microsoft.com/office/drawing/2014/main" id="{8094A4D9-EB0D-4806-A1D3-5C1DB0D9C1E9}"/>
            </a:ext>
          </a:extLst>
        </xdr:cNvPr>
        <xdr:cNvSpPr/>
      </xdr:nvSpPr>
      <xdr:spPr>
        <a:xfrm>
          <a:off x="18345150" y="1016326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110490</xdr:rowOff>
    </xdr:from>
    <xdr:to>
      <xdr:col>111</xdr:col>
      <xdr:colOff>177800</xdr:colOff>
      <xdr:row>61</xdr:row>
      <xdr:rowOff>136616</xdr:rowOff>
    </xdr:to>
    <xdr:cxnSp macro="">
      <xdr:nvCxnSpPr>
        <xdr:cNvPr id="610" name="直線コネクタ 609">
          <a:extLst>
            <a:ext uri="{FF2B5EF4-FFF2-40B4-BE49-F238E27FC236}">
              <a16:creationId xmlns:a16="http://schemas.microsoft.com/office/drawing/2014/main" id="{C0294807-CE5A-4EF1-AE81-2497B18A93BF}"/>
            </a:ext>
          </a:extLst>
        </xdr:cNvPr>
        <xdr:cNvCxnSpPr/>
      </xdr:nvCxnSpPr>
      <xdr:spPr>
        <a:xfrm flipV="1">
          <a:off x="18395950" y="10187940"/>
          <a:ext cx="80645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91259</xdr:rowOff>
    </xdr:from>
    <xdr:to>
      <xdr:col>102</xdr:col>
      <xdr:colOff>165100</xdr:colOff>
      <xdr:row>62</xdr:row>
      <xdr:rowOff>21409</xdr:rowOff>
    </xdr:to>
    <xdr:sp macro="" textlink="">
      <xdr:nvSpPr>
        <xdr:cNvPr id="611" name="楕円 610">
          <a:extLst>
            <a:ext uri="{FF2B5EF4-FFF2-40B4-BE49-F238E27FC236}">
              <a16:creationId xmlns:a16="http://schemas.microsoft.com/office/drawing/2014/main" id="{BC58C3E5-53C0-44F0-ABA2-4498C474DDDB}"/>
            </a:ext>
          </a:extLst>
        </xdr:cNvPr>
        <xdr:cNvSpPr/>
      </xdr:nvSpPr>
      <xdr:spPr>
        <a:xfrm>
          <a:off x="17551400" y="1016870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136616</xdr:rowOff>
    </xdr:from>
    <xdr:to>
      <xdr:col>107</xdr:col>
      <xdr:colOff>50800</xdr:colOff>
      <xdr:row>61</xdr:row>
      <xdr:rowOff>142059</xdr:rowOff>
    </xdr:to>
    <xdr:cxnSp macro="">
      <xdr:nvCxnSpPr>
        <xdr:cNvPr id="612" name="直線コネクタ 611">
          <a:extLst>
            <a:ext uri="{FF2B5EF4-FFF2-40B4-BE49-F238E27FC236}">
              <a16:creationId xmlns:a16="http://schemas.microsoft.com/office/drawing/2014/main" id="{14D6AAA4-9E53-479F-A3A5-F7BA6556AEF3}"/>
            </a:ext>
          </a:extLst>
        </xdr:cNvPr>
        <xdr:cNvCxnSpPr/>
      </xdr:nvCxnSpPr>
      <xdr:spPr>
        <a:xfrm flipV="1">
          <a:off x="17602200" y="10214066"/>
          <a:ext cx="79375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130447</xdr:rowOff>
    </xdr:from>
    <xdr:to>
      <xdr:col>98</xdr:col>
      <xdr:colOff>38100</xdr:colOff>
      <xdr:row>62</xdr:row>
      <xdr:rowOff>60597</xdr:rowOff>
    </xdr:to>
    <xdr:sp macro="" textlink="">
      <xdr:nvSpPr>
        <xdr:cNvPr id="613" name="楕円 612">
          <a:extLst>
            <a:ext uri="{FF2B5EF4-FFF2-40B4-BE49-F238E27FC236}">
              <a16:creationId xmlns:a16="http://schemas.microsoft.com/office/drawing/2014/main" id="{23F0B5F9-A666-4D9C-9A2C-9F0784D067E3}"/>
            </a:ext>
          </a:extLst>
        </xdr:cNvPr>
        <xdr:cNvSpPr/>
      </xdr:nvSpPr>
      <xdr:spPr>
        <a:xfrm>
          <a:off x="16757650" y="10207897"/>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142059</xdr:rowOff>
    </xdr:from>
    <xdr:to>
      <xdr:col>102</xdr:col>
      <xdr:colOff>114300</xdr:colOff>
      <xdr:row>62</xdr:row>
      <xdr:rowOff>9797</xdr:rowOff>
    </xdr:to>
    <xdr:cxnSp macro="">
      <xdr:nvCxnSpPr>
        <xdr:cNvPr id="614" name="直線コネクタ 613">
          <a:extLst>
            <a:ext uri="{FF2B5EF4-FFF2-40B4-BE49-F238E27FC236}">
              <a16:creationId xmlns:a16="http://schemas.microsoft.com/office/drawing/2014/main" id="{D6F8AACE-A2DA-4F36-9EF1-1CCD60FAA39A}"/>
            </a:ext>
          </a:extLst>
        </xdr:cNvPr>
        <xdr:cNvCxnSpPr/>
      </xdr:nvCxnSpPr>
      <xdr:spPr>
        <a:xfrm flipV="1">
          <a:off x="16802100" y="10219509"/>
          <a:ext cx="800100" cy="3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126110</xdr:rowOff>
    </xdr:from>
    <xdr:ext cx="469744" cy="259045"/>
    <xdr:sp macro="" textlink="">
      <xdr:nvSpPr>
        <xdr:cNvPr id="615" name="n_1aveValue【学校施設】&#10;一人当たり面積">
          <a:extLst>
            <a:ext uri="{FF2B5EF4-FFF2-40B4-BE49-F238E27FC236}">
              <a16:creationId xmlns:a16="http://schemas.microsoft.com/office/drawing/2014/main" id="{2618CCB5-B561-4861-AFB7-B05D172CB743}"/>
            </a:ext>
          </a:extLst>
        </xdr:cNvPr>
        <xdr:cNvSpPr txBox="1"/>
      </xdr:nvSpPr>
      <xdr:spPr>
        <a:xfrm>
          <a:off x="18980227" y="970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154412</xdr:rowOff>
    </xdr:from>
    <xdr:ext cx="469744" cy="259045"/>
    <xdr:sp macro="" textlink="">
      <xdr:nvSpPr>
        <xdr:cNvPr id="616" name="n_2aveValue【学校施設】&#10;一人当たり面積">
          <a:extLst>
            <a:ext uri="{FF2B5EF4-FFF2-40B4-BE49-F238E27FC236}">
              <a16:creationId xmlns:a16="http://schemas.microsoft.com/office/drawing/2014/main" id="{7BFF5E73-8753-4C1B-88F4-6E99777D77A9}"/>
            </a:ext>
          </a:extLst>
        </xdr:cNvPr>
        <xdr:cNvSpPr txBox="1"/>
      </xdr:nvSpPr>
      <xdr:spPr>
        <a:xfrm>
          <a:off x="18180127" y="9736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170742</xdr:rowOff>
    </xdr:from>
    <xdr:ext cx="469744" cy="259045"/>
    <xdr:sp macro="" textlink="">
      <xdr:nvSpPr>
        <xdr:cNvPr id="617" name="n_3aveValue【学校施設】&#10;一人当たり面積">
          <a:extLst>
            <a:ext uri="{FF2B5EF4-FFF2-40B4-BE49-F238E27FC236}">
              <a16:creationId xmlns:a16="http://schemas.microsoft.com/office/drawing/2014/main" id="{EBA703F2-6A9B-453C-ACCB-6452DDF13ADC}"/>
            </a:ext>
          </a:extLst>
        </xdr:cNvPr>
        <xdr:cNvSpPr txBox="1"/>
      </xdr:nvSpPr>
      <xdr:spPr>
        <a:xfrm>
          <a:off x="17386377" y="974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140261</xdr:rowOff>
    </xdr:from>
    <xdr:ext cx="469744" cy="259045"/>
    <xdr:sp macro="" textlink="">
      <xdr:nvSpPr>
        <xdr:cNvPr id="618" name="n_4aveValue【学校施設】&#10;一人当たり面積">
          <a:extLst>
            <a:ext uri="{FF2B5EF4-FFF2-40B4-BE49-F238E27FC236}">
              <a16:creationId xmlns:a16="http://schemas.microsoft.com/office/drawing/2014/main" id="{58A30391-1F01-4063-8CDD-6D34D37E3A32}"/>
            </a:ext>
          </a:extLst>
        </xdr:cNvPr>
        <xdr:cNvSpPr txBox="1"/>
      </xdr:nvSpPr>
      <xdr:spPr>
        <a:xfrm>
          <a:off x="16592627" y="972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152417</xdr:rowOff>
    </xdr:from>
    <xdr:ext cx="469744" cy="259045"/>
    <xdr:sp macro="" textlink="">
      <xdr:nvSpPr>
        <xdr:cNvPr id="619" name="n_1mainValue【学校施設】&#10;一人当たり面積">
          <a:extLst>
            <a:ext uri="{FF2B5EF4-FFF2-40B4-BE49-F238E27FC236}">
              <a16:creationId xmlns:a16="http://schemas.microsoft.com/office/drawing/2014/main" id="{51AD1B52-9F1B-4C3A-B5BD-B5AC969F9FB9}"/>
            </a:ext>
          </a:extLst>
        </xdr:cNvPr>
        <xdr:cNvSpPr txBox="1"/>
      </xdr:nvSpPr>
      <xdr:spPr>
        <a:xfrm>
          <a:off x="18980227" y="1022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7093</xdr:rowOff>
    </xdr:from>
    <xdr:ext cx="469744" cy="259045"/>
    <xdr:sp macro="" textlink="">
      <xdr:nvSpPr>
        <xdr:cNvPr id="620" name="n_2mainValue【学校施設】&#10;一人当たり面積">
          <a:extLst>
            <a:ext uri="{FF2B5EF4-FFF2-40B4-BE49-F238E27FC236}">
              <a16:creationId xmlns:a16="http://schemas.microsoft.com/office/drawing/2014/main" id="{AE37FA24-872A-4BB1-B8BE-2C8E41A9151D}"/>
            </a:ext>
          </a:extLst>
        </xdr:cNvPr>
        <xdr:cNvSpPr txBox="1"/>
      </xdr:nvSpPr>
      <xdr:spPr>
        <a:xfrm>
          <a:off x="18180127" y="10249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12536</xdr:rowOff>
    </xdr:from>
    <xdr:ext cx="469744" cy="259045"/>
    <xdr:sp macro="" textlink="">
      <xdr:nvSpPr>
        <xdr:cNvPr id="621" name="n_3mainValue【学校施設】&#10;一人当たり面積">
          <a:extLst>
            <a:ext uri="{FF2B5EF4-FFF2-40B4-BE49-F238E27FC236}">
              <a16:creationId xmlns:a16="http://schemas.microsoft.com/office/drawing/2014/main" id="{CFF2F804-732E-4D3C-BEE6-E2460184368B}"/>
            </a:ext>
          </a:extLst>
        </xdr:cNvPr>
        <xdr:cNvSpPr txBox="1"/>
      </xdr:nvSpPr>
      <xdr:spPr>
        <a:xfrm>
          <a:off x="17386377" y="10255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51724</xdr:rowOff>
    </xdr:from>
    <xdr:ext cx="469744" cy="259045"/>
    <xdr:sp macro="" textlink="">
      <xdr:nvSpPr>
        <xdr:cNvPr id="622" name="n_4mainValue【学校施設】&#10;一人当たり面積">
          <a:extLst>
            <a:ext uri="{FF2B5EF4-FFF2-40B4-BE49-F238E27FC236}">
              <a16:creationId xmlns:a16="http://schemas.microsoft.com/office/drawing/2014/main" id="{E682690E-1C9A-4838-AA22-9A353FF26F37}"/>
            </a:ext>
          </a:extLst>
        </xdr:cNvPr>
        <xdr:cNvSpPr txBox="1"/>
      </xdr:nvSpPr>
      <xdr:spPr>
        <a:xfrm>
          <a:off x="16592627" y="1029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3" name="正方形/長方形 622">
          <a:extLst>
            <a:ext uri="{FF2B5EF4-FFF2-40B4-BE49-F238E27FC236}">
              <a16:creationId xmlns:a16="http://schemas.microsoft.com/office/drawing/2014/main" id="{76114D60-E1B3-421C-A632-62B3A7E802E1}"/>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4" name="正方形/長方形 623">
          <a:extLst>
            <a:ext uri="{FF2B5EF4-FFF2-40B4-BE49-F238E27FC236}">
              <a16:creationId xmlns:a16="http://schemas.microsoft.com/office/drawing/2014/main" id="{7CA1AB28-F9EE-4371-87E4-33A34ED5326C}"/>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5" name="正方形/長方形 624">
          <a:extLst>
            <a:ext uri="{FF2B5EF4-FFF2-40B4-BE49-F238E27FC236}">
              <a16:creationId xmlns:a16="http://schemas.microsoft.com/office/drawing/2014/main" id="{C9F31AF1-0323-43D1-852A-8C016E61F2D8}"/>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6" name="正方形/長方形 625">
          <a:extLst>
            <a:ext uri="{FF2B5EF4-FFF2-40B4-BE49-F238E27FC236}">
              <a16:creationId xmlns:a16="http://schemas.microsoft.com/office/drawing/2014/main" id="{07A52A49-CC2E-4E36-91F7-4D0D7E0535C3}"/>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7" name="正方形/長方形 626">
          <a:extLst>
            <a:ext uri="{FF2B5EF4-FFF2-40B4-BE49-F238E27FC236}">
              <a16:creationId xmlns:a16="http://schemas.microsoft.com/office/drawing/2014/main" id="{20D8CC61-A5EB-4F11-BCBC-1E90A4223B40}"/>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8" name="正方形/長方形 627">
          <a:extLst>
            <a:ext uri="{FF2B5EF4-FFF2-40B4-BE49-F238E27FC236}">
              <a16:creationId xmlns:a16="http://schemas.microsoft.com/office/drawing/2014/main" id="{2960F09A-43A4-420D-8989-8EFBBBF29D60}"/>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9" name="正方形/長方形 628">
          <a:extLst>
            <a:ext uri="{FF2B5EF4-FFF2-40B4-BE49-F238E27FC236}">
              <a16:creationId xmlns:a16="http://schemas.microsoft.com/office/drawing/2014/main" id="{5BDD0ADC-DEE4-44A6-A153-4160D4198FD3}"/>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0" name="正方形/長方形 629">
          <a:extLst>
            <a:ext uri="{FF2B5EF4-FFF2-40B4-BE49-F238E27FC236}">
              <a16:creationId xmlns:a16="http://schemas.microsoft.com/office/drawing/2014/main" id="{172AE88F-D200-4C5A-95C0-8D9C6412D331}"/>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1" name="テキスト ボックス 630">
          <a:extLst>
            <a:ext uri="{FF2B5EF4-FFF2-40B4-BE49-F238E27FC236}">
              <a16:creationId xmlns:a16="http://schemas.microsoft.com/office/drawing/2014/main" id="{C75DD65D-E4DD-4852-BE0F-D5E4CD603368}"/>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2" name="直線コネクタ 631">
          <a:extLst>
            <a:ext uri="{FF2B5EF4-FFF2-40B4-BE49-F238E27FC236}">
              <a16:creationId xmlns:a16="http://schemas.microsoft.com/office/drawing/2014/main" id="{DC81C285-6AFF-4CD6-8784-16E23FAE0243}"/>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3" name="テキスト ボックス 632">
          <a:extLst>
            <a:ext uri="{FF2B5EF4-FFF2-40B4-BE49-F238E27FC236}">
              <a16:creationId xmlns:a16="http://schemas.microsoft.com/office/drawing/2014/main" id="{B230CB87-1572-49F9-86AE-72AE14358933}"/>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4" name="直線コネクタ 633">
          <a:extLst>
            <a:ext uri="{FF2B5EF4-FFF2-40B4-BE49-F238E27FC236}">
              <a16:creationId xmlns:a16="http://schemas.microsoft.com/office/drawing/2014/main" id="{9DBEB91D-37E6-476B-A9D2-CF006DCFD0CB}"/>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5" name="テキスト ボックス 634">
          <a:extLst>
            <a:ext uri="{FF2B5EF4-FFF2-40B4-BE49-F238E27FC236}">
              <a16:creationId xmlns:a16="http://schemas.microsoft.com/office/drawing/2014/main" id="{A61A2059-25C7-4ED5-BD2D-8C1F7644EC7D}"/>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6" name="直線コネクタ 635">
          <a:extLst>
            <a:ext uri="{FF2B5EF4-FFF2-40B4-BE49-F238E27FC236}">
              <a16:creationId xmlns:a16="http://schemas.microsoft.com/office/drawing/2014/main" id="{BC0003EF-3A3F-4819-9502-4C745A90F8EB}"/>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7" name="テキスト ボックス 636">
          <a:extLst>
            <a:ext uri="{FF2B5EF4-FFF2-40B4-BE49-F238E27FC236}">
              <a16:creationId xmlns:a16="http://schemas.microsoft.com/office/drawing/2014/main" id="{097B4BAF-C3C7-48BA-A9FE-562A5BB063DF}"/>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8" name="直線コネクタ 637">
          <a:extLst>
            <a:ext uri="{FF2B5EF4-FFF2-40B4-BE49-F238E27FC236}">
              <a16:creationId xmlns:a16="http://schemas.microsoft.com/office/drawing/2014/main" id="{AF3FC243-5CB6-4FF2-8EBC-7CCCBFE2DB26}"/>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9" name="テキスト ボックス 638">
          <a:extLst>
            <a:ext uri="{FF2B5EF4-FFF2-40B4-BE49-F238E27FC236}">
              <a16:creationId xmlns:a16="http://schemas.microsoft.com/office/drawing/2014/main" id="{CFBA9A43-8F66-44FB-B3EA-E0D7F5B1A63B}"/>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0" name="直線コネクタ 639">
          <a:extLst>
            <a:ext uri="{FF2B5EF4-FFF2-40B4-BE49-F238E27FC236}">
              <a16:creationId xmlns:a16="http://schemas.microsoft.com/office/drawing/2014/main" id="{06294589-80F4-4B6E-B893-7974738CE8B9}"/>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1" name="テキスト ボックス 640">
          <a:extLst>
            <a:ext uri="{FF2B5EF4-FFF2-40B4-BE49-F238E27FC236}">
              <a16:creationId xmlns:a16="http://schemas.microsoft.com/office/drawing/2014/main" id="{0BABBE8E-C73B-4FCD-8732-52EDDB3505DB}"/>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2" name="直線コネクタ 641">
          <a:extLst>
            <a:ext uri="{FF2B5EF4-FFF2-40B4-BE49-F238E27FC236}">
              <a16:creationId xmlns:a16="http://schemas.microsoft.com/office/drawing/2014/main" id="{93B141FC-E3FC-4CC1-8E70-F86905066A93}"/>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3" name="テキスト ボックス 642">
          <a:extLst>
            <a:ext uri="{FF2B5EF4-FFF2-40B4-BE49-F238E27FC236}">
              <a16:creationId xmlns:a16="http://schemas.microsoft.com/office/drawing/2014/main" id="{80757369-4B5D-4822-B0DE-307243ED5C59}"/>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4" name="直線コネクタ 643">
          <a:extLst>
            <a:ext uri="{FF2B5EF4-FFF2-40B4-BE49-F238E27FC236}">
              <a16:creationId xmlns:a16="http://schemas.microsoft.com/office/drawing/2014/main" id="{D036DCED-30C4-41CB-8511-4CFD9C142C53}"/>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5" name="テキスト ボックス 644">
          <a:extLst>
            <a:ext uri="{FF2B5EF4-FFF2-40B4-BE49-F238E27FC236}">
              <a16:creationId xmlns:a16="http://schemas.microsoft.com/office/drawing/2014/main" id="{A08D9120-CECD-4954-84FA-8BA0B252FC47}"/>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56629B58-3CBE-4252-B857-565303EB8249}"/>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121920</xdr:rowOff>
    </xdr:from>
    <xdr:to>
      <xdr:col>85</xdr:col>
      <xdr:colOff>126364</xdr:colOff>
      <xdr:row>86</xdr:row>
      <xdr:rowOff>114300</xdr:rowOff>
    </xdr:to>
    <xdr:cxnSp macro="">
      <xdr:nvCxnSpPr>
        <xdr:cNvPr id="647" name="直線コネクタ 646">
          <a:extLst>
            <a:ext uri="{FF2B5EF4-FFF2-40B4-BE49-F238E27FC236}">
              <a16:creationId xmlns:a16="http://schemas.microsoft.com/office/drawing/2014/main" id="{9D1E6D47-FB04-48F3-A111-648ACCDB37F2}"/>
            </a:ext>
          </a:extLst>
        </xdr:cNvPr>
        <xdr:cNvCxnSpPr/>
      </xdr:nvCxnSpPr>
      <xdr:spPr>
        <a:xfrm flipV="1">
          <a:off x="14699614" y="1284097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8" name="【児童館】&#10;有形固定資産減価償却率最小値テキスト">
          <a:extLst>
            <a:ext uri="{FF2B5EF4-FFF2-40B4-BE49-F238E27FC236}">
              <a16:creationId xmlns:a16="http://schemas.microsoft.com/office/drawing/2014/main" id="{7E425132-58C6-4B5B-9FB4-734DF7709680}"/>
            </a:ext>
          </a:extLst>
        </xdr:cNvPr>
        <xdr:cNvSpPr txBox="1"/>
      </xdr:nvSpPr>
      <xdr:spPr>
        <a:xfrm>
          <a:off x="1473835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9" name="直線コネクタ 648">
          <a:extLst>
            <a:ext uri="{FF2B5EF4-FFF2-40B4-BE49-F238E27FC236}">
              <a16:creationId xmlns:a16="http://schemas.microsoft.com/office/drawing/2014/main" id="{33554867-BB51-49D7-BCE4-C94C4C609933}"/>
            </a:ext>
          </a:extLst>
        </xdr:cNvPr>
        <xdr:cNvCxnSpPr/>
      </xdr:nvCxnSpPr>
      <xdr:spPr>
        <a:xfrm>
          <a:off x="146113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68597</xdr:rowOff>
    </xdr:from>
    <xdr:ext cx="405111" cy="259045"/>
    <xdr:sp macro="" textlink="">
      <xdr:nvSpPr>
        <xdr:cNvPr id="650" name="【児童館】&#10;有形固定資産減価償却率最大値テキスト">
          <a:extLst>
            <a:ext uri="{FF2B5EF4-FFF2-40B4-BE49-F238E27FC236}">
              <a16:creationId xmlns:a16="http://schemas.microsoft.com/office/drawing/2014/main" id="{96981CB3-54C0-4A10-8A0D-518A99E56158}"/>
            </a:ext>
          </a:extLst>
        </xdr:cNvPr>
        <xdr:cNvSpPr txBox="1"/>
      </xdr:nvSpPr>
      <xdr:spPr>
        <a:xfrm>
          <a:off x="14738350" y="12622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121920</xdr:rowOff>
    </xdr:from>
    <xdr:to>
      <xdr:col>86</xdr:col>
      <xdr:colOff>25400</xdr:colOff>
      <xdr:row>77</xdr:row>
      <xdr:rowOff>121920</xdr:rowOff>
    </xdr:to>
    <xdr:cxnSp macro="">
      <xdr:nvCxnSpPr>
        <xdr:cNvPr id="651" name="直線コネクタ 650">
          <a:extLst>
            <a:ext uri="{FF2B5EF4-FFF2-40B4-BE49-F238E27FC236}">
              <a16:creationId xmlns:a16="http://schemas.microsoft.com/office/drawing/2014/main" id="{BCDA015B-54B2-4586-8D74-22AB3F0F0403}"/>
            </a:ext>
          </a:extLst>
        </xdr:cNvPr>
        <xdr:cNvCxnSpPr/>
      </xdr:nvCxnSpPr>
      <xdr:spPr>
        <a:xfrm>
          <a:off x="14611350" y="128409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9541</xdr:rowOff>
    </xdr:from>
    <xdr:ext cx="405111" cy="259045"/>
    <xdr:sp macro="" textlink="">
      <xdr:nvSpPr>
        <xdr:cNvPr id="652" name="【児童館】&#10;有形固定資産減価償却率平均値テキスト">
          <a:extLst>
            <a:ext uri="{FF2B5EF4-FFF2-40B4-BE49-F238E27FC236}">
              <a16:creationId xmlns:a16="http://schemas.microsoft.com/office/drawing/2014/main" id="{127AF02D-701A-4012-93F3-E46CFCCE961B}"/>
            </a:ext>
          </a:extLst>
        </xdr:cNvPr>
        <xdr:cNvSpPr txBox="1"/>
      </xdr:nvSpPr>
      <xdr:spPr>
        <a:xfrm>
          <a:off x="14738350" y="133889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653" name="フローチャート: 判断 652">
          <a:extLst>
            <a:ext uri="{FF2B5EF4-FFF2-40B4-BE49-F238E27FC236}">
              <a16:creationId xmlns:a16="http://schemas.microsoft.com/office/drawing/2014/main" id="{C4C1C879-432D-4310-8CC2-096C8003F50B}"/>
            </a:ext>
          </a:extLst>
        </xdr:cNvPr>
        <xdr:cNvSpPr/>
      </xdr:nvSpPr>
      <xdr:spPr>
        <a:xfrm>
          <a:off x="14649450" y="1341056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120650</xdr:rowOff>
    </xdr:from>
    <xdr:to>
      <xdr:col>81</xdr:col>
      <xdr:colOff>101600</xdr:colOff>
      <xdr:row>82</xdr:row>
      <xdr:rowOff>50800</xdr:rowOff>
    </xdr:to>
    <xdr:sp macro="" textlink="">
      <xdr:nvSpPr>
        <xdr:cNvPr id="654" name="フローチャート: 判断 653">
          <a:extLst>
            <a:ext uri="{FF2B5EF4-FFF2-40B4-BE49-F238E27FC236}">
              <a16:creationId xmlns:a16="http://schemas.microsoft.com/office/drawing/2014/main" id="{AA678CDA-7439-434B-A4BF-E8EEF19199BE}"/>
            </a:ext>
          </a:extLst>
        </xdr:cNvPr>
        <xdr:cNvSpPr/>
      </xdr:nvSpPr>
      <xdr:spPr>
        <a:xfrm>
          <a:off x="13887450" y="135001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92075</xdr:rowOff>
    </xdr:from>
    <xdr:to>
      <xdr:col>76</xdr:col>
      <xdr:colOff>165100</xdr:colOff>
      <xdr:row>82</xdr:row>
      <xdr:rowOff>22225</xdr:rowOff>
    </xdr:to>
    <xdr:sp macro="" textlink="">
      <xdr:nvSpPr>
        <xdr:cNvPr id="655" name="フローチャート: 判断 654">
          <a:extLst>
            <a:ext uri="{FF2B5EF4-FFF2-40B4-BE49-F238E27FC236}">
              <a16:creationId xmlns:a16="http://schemas.microsoft.com/office/drawing/2014/main" id="{1B01BB05-68DD-4201-B106-02EF4478CD28}"/>
            </a:ext>
          </a:extLst>
        </xdr:cNvPr>
        <xdr:cNvSpPr/>
      </xdr:nvSpPr>
      <xdr:spPr>
        <a:xfrm>
          <a:off x="1309370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44450</xdr:rowOff>
    </xdr:from>
    <xdr:to>
      <xdr:col>72</xdr:col>
      <xdr:colOff>38100</xdr:colOff>
      <xdr:row>81</xdr:row>
      <xdr:rowOff>146050</xdr:rowOff>
    </xdr:to>
    <xdr:sp macro="" textlink="">
      <xdr:nvSpPr>
        <xdr:cNvPr id="656" name="フローチャート: 判断 655">
          <a:extLst>
            <a:ext uri="{FF2B5EF4-FFF2-40B4-BE49-F238E27FC236}">
              <a16:creationId xmlns:a16="http://schemas.microsoft.com/office/drawing/2014/main" id="{119A89C0-3F60-4CE4-96AF-B478BF02DFFB}"/>
            </a:ext>
          </a:extLst>
        </xdr:cNvPr>
        <xdr:cNvSpPr/>
      </xdr:nvSpPr>
      <xdr:spPr>
        <a:xfrm>
          <a:off x="12299950" y="13423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29211</xdr:rowOff>
    </xdr:from>
    <xdr:to>
      <xdr:col>67</xdr:col>
      <xdr:colOff>101600</xdr:colOff>
      <xdr:row>81</xdr:row>
      <xdr:rowOff>130811</xdr:rowOff>
    </xdr:to>
    <xdr:sp macro="" textlink="">
      <xdr:nvSpPr>
        <xdr:cNvPr id="657" name="フローチャート: 判断 656">
          <a:extLst>
            <a:ext uri="{FF2B5EF4-FFF2-40B4-BE49-F238E27FC236}">
              <a16:creationId xmlns:a16="http://schemas.microsoft.com/office/drawing/2014/main" id="{F829176A-1965-4E29-AD64-13420F1F24A7}"/>
            </a:ext>
          </a:extLst>
        </xdr:cNvPr>
        <xdr:cNvSpPr/>
      </xdr:nvSpPr>
      <xdr:spPr>
        <a:xfrm>
          <a:off x="11487150" y="1340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76B574F5-06E9-42F2-8F83-821CCBECACA8}"/>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FC6B2B0-C9E0-4DCA-9A9F-82C2F0D1ADDF}"/>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BF1D01EF-EB72-4E39-8EF2-FC2969C12525}"/>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80E316E4-C93A-4D33-A85D-5BABAD3B6819}"/>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89AD3255-E780-406A-BE87-4DF23B28E7DC}"/>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114936</xdr:rowOff>
    </xdr:from>
    <xdr:to>
      <xdr:col>85</xdr:col>
      <xdr:colOff>177800</xdr:colOff>
      <xdr:row>79</xdr:row>
      <xdr:rowOff>45086</xdr:rowOff>
    </xdr:to>
    <xdr:sp macro="" textlink="">
      <xdr:nvSpPr>
        <xdr:cNvPr id="663" name="楕円 662">
          <a:extLst>
            <a:ext uri="{FF2B5EF4-FFF2-40B4-BE49-F238E27FC236}">
              <a16:creationId xmlns:a16="http://schemas.microsoft.com/office/drawing/2014/main" id="{A2D045F1-0CC1-44E0-A67D-A8F820BA2F72}"/>
            </a:ext>
          </a:extLst>
        </xdr:cNvPr>
        <xdr:cNvSpPr/>
      </xdr:nvSpPr>
      <xdr:spPr>
        <a:xfrm>
          <a:off x="14649450" y="129990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137813</xdr:rowOff>
    </xdr:from>
    <xdr:ext cx="405111" cy="259045"/>
    <xdr:sp macro="" textlink="">
      <xdr:nvSpPr>
        <xdr:cNvPr id="664" name="【児童館】&#10;有形固定資産減価償却率該当値テキスト">
          <a:extLst>
            <a:ext uri="{FF2B5EF4-FFF2-40B4-BE49-F238E27FC236}">
              <a16:creationId xmlns:a16="http://schemas.microsoft.com/office/drawing/2014/main" id="{CC529A4D-318B-446F-8405-3E21F7F1D50A}"/>
            </a:ext>
          </a:extLst>
        </xdr:cNvPr>
        <xdr:cNvSpPr txBox="1"/>
      </xdr:nvSpPr>
      <xdr:spPr>
        <a:xfrm>
          <a:off x="14738350" y="1285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126364</xdr:rowOff>
    </xdr:from>
    <xdr:to>
      <xdr:col>81</xdr:col>
      <xdr:colOff>101600</xdr:colOff>
      <xdr:row>80</xdr:row>
      <xdr:rowOff>56514</xdr:rowOff>
    </xdr:to>
    <xdr:sp macro="" textlink="">
      <xdr:nvSpPr>
        <xdr:cNvPr id="665" name="楕円 664">
          <a:extLst>
            <a:ext uri="{FF2B5EF4-FFF2-40B4-BE49-F238E27FC236}">
              <a16:creationId xmlns:a16="http://schemas.microsoft.com/office/drawing/2014/main" id="{D75D91B9-0774-456C-8906-F42D622B76A4}"/>
            </a:ext>
          </a:extLst>
        </xdr:cNvPr>
        <xdr:cNvSpPr/>
      </xdr:nvSpPr>
      <xdr:spPr>
        <a:xfrm>
          <a:off x="13887450" y="1317561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165736</xdr:rowOff>
    </xdr:from>
    <xdr:to>
      <xdr:col>85</xdr:col>
      <xdr:colOff>127000</xdr:colOff>
      <xdr:row>80</xdr:row>
      <xdr:rowOff>5714</xdr:rowOff>
    </xdr:to>
    <xdr:cxnSp macro="">
      <xdr:nvCxnSpPr>
        <xdr:cNvPr id="666" name="直線コネクタ 665">
          <a:extLst>
            <a:ext uri="{FF2B5EF4-FFF2-40B4-BE49-F238E27FC236}">
              <a16:creationId xmlns:a16="http://schemas.microsoft.com/office/drawing/2014/main" id="{6872200C-BED8-4CB0-8951-E0CE29DE94E2}"/>
            </a:ext>
          </a:extLst>
        </xdr:cNvPr>
        <xdr:cNvCxnSpPr/>
      </xdr:nvCxnSpPr>
      <xdr:spPr>
        <a:xfrm flipV="1">
          <a:off x="13938250" y="13049886"/>
          <a:ext cx="762000" cy="17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73025</xdr:rowOff>
    </xdr:from>
    <xdr:to>
      <xdr:col>76</xdr:col>
      <xdr:colOff>165100</xdr:colOff>
      <xdr:row>80</xdr:row>
      <xdr:rowOff>3175</xdr:rowOff>
    </xdr:to>
    <xdr:sp macro="" textlink="">
      <xdr:nvSpPr>
        <xdr:cNvPr id="667" name="楕円 666">
          <a:extLst>
            <a:ext uri="{FF2B5EF4-FFF2-40B4-BE49-F238E27FC236}">
              <a16:creationId xmlns:a16="http://schemas.microsoft.com/office/drawing/2014/main" id="{0B676362-B2C3-4681-8E84-34AFCDB211C8}"/>
            </a:ext>
          </a:extLst>
        </xdr:cNvPr>
        <xdr:cNvSpPr/>
      </xdr:nvSpPr>
      <xdr:spPr>
        <a:xfrm>
          <a:off x="13093700" y="131222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123825</xdr:rowOff>
    </xdr:from>
    <xdr:to>
      <xdr:col>81</xdr:col>
      <xdr:colOff>50800</xdr:colOff>
      <xdr:row>80</xdr:row>
      <xdr:rowOff>5714</xdr:rowOff>
    </xdr:to>
    <xdr:cxnSp macro="">
      <xdr:nvCxnSpPr>
        <xdr:cNvPr id="668" name="直線コネクタ 667">
          <a:extLst>
            <a:ext uri="{FF2B5EF4-FFF2-40B4-BE49-F238E27FC236}">
              <a16:creationId xmlns:a16="http://schemas.microsoft.com/office/drawing/2014/main" id="{2EE47910-AC84-4514-8D1C-457A9191EFE7}"/>
            </a:ext>
          </a:extLst>
        </xdr:cNvPr>
        <xdr:cNvCxnSpPr/>
      </xdr:nvCxnSpPr>
      <xdr:spPr>
        <a:xfrm>
          <a:off x="13144500" y="13173075"/>
          <a:ext cx="793750"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19686</xdr:rowOff>
    </xdr:from>
    <xdr:to>
      <xdr:col>72</xdr:col>
      <xdr:colOff>38100</xdr:colOff>
      <xdr:row>79</xdr:row>
      <xdr:rowOff>121286</xdr:rowOff>
    </xdr:to>
    <xdr:sp macro="" textlink="">
      <xdr:nvSpPr>
        <xdr:cNvPr id="669" name="楕円 668">
          <a:extLst>
            <a:ext uri="{FF2B5EF4-FFF2-40B4-BE49-F238E27FC236}">
              <a16:creationId xmlns:a16="http://schemas.microsoft.com/office/drawing/2014/main" id="{C73A81D9-12D9-4956-B589-D62C08A1A58D}"/>
            </a:ext>
          </a:extLst>
        </xdr:cNvPr>
        <xdr:cNvSpPr/>
      </xdr:nvSpPr>
      <xdr:spPr>
        <a:xfrm>
          <a:off x="12299950" y="130689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70486</xdr:rowOff>
    </xdr:from>
    <xdr:to>
      <xdr:col>76</xdr:col>
      <xdr:colOff>114300</xdr:colOff>
      <xdr:row>79</xdr:row>
      <xdr:rowOff>123825</xdr:rowOff>
    </xdr:to>
    <xdr:cxnSp macro="">
      <xdr:nvCxnSpPr>
        <xdr:cNvPr id="670" name="直線コネクタ 669">
          <a:extLst>
            <a:ext uri="{FF2B5EF4-FFF2-40B4-BE49-F238E27FC236}">
              <a16:creationId xmlns:a16="http://schemas.microsoft.com/office/drawing/2014/main" id="{F446E79B-7DCD-44AD-A47E-13B2849340CF}"/>
            </a:ext>
          </a:extLst>
        </xdr:cNvPr>
        <xdr:cNvCxnSpPr/>
      </xdr:nvCxnSpPr>
      <xdr:spPr>
        <a:xfrm>
          <a:off x="12344400" y="13119736"/>
          <a:ext cx="8001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153036</xdr:rowOff>
    </xdr:from>
    <xdr:to>
      <xdr:col>67</xdr:col>
      <xdr:colOff>101600</xdr:colOff>
      <xdr:row>79</xdr:row>
      <xdr:rowOff>83186</xdr:rowOff>
    </xdr:to>
    <xdr:sp macro="" textlink="">
      <xdr:nvSpPr>
        <xdr:cNvPr id="671" name="楕円 670">
          <a:extLst>
            <a:ext uri="{FF2B5EF4-FFF2-40B4-BE49-F238E27FC236}">
              <a16:creationId xmlns:a16="http://schemas.microsoft.com/office/drawing/2014/main" id="{3E645BE0-221B-4287-8EE1-6D28E0B36BAB}"/>
            </a:ext>
          </a:extLst>
        </xdr:cNvPr>
        <xdr:cNvSpPr/>
      </xdr:nvSpPr>
      <xdr:spPr>
        <a:xfrm>
          <a:off x="11487150" y="13037186"/>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32386</xdr:rowOff>
    </xdr:from>
    <xdr:to>
      <xdr:col>71</xdr:col>
      <xdr:colOff>177800</xdr:colOff>
      <xdr:row>79</xdr:row>
      <xdr:rowOff>70486</xdr:rowOff>
    </xdr:to>
    <xdr:cxnSp macro="">
      <xdr:nvCxnSpPr>
        <xdr:cNvPr id="672" name="直線コネクタ 671">
          <a:extLst>
            <a:ext uri="{FF2B5EF4-FFF2-40B4-BE49-F238E27FC236}">
              <a16:creationId xmlns:a16="http://schemas.microsoft.com/office/drawing/2014/main" id="{43184AA0-502F-4B08-8011-9C12364CC1A2}"/>
            </a:ext>
          </a:extLst>
        </xdr:cNvPr>
        <xdr:cNvCxnSpPr/>
      </xdr:nvCxnSpPr>
      <xdr:spPr>
        <a:xfrm>
          <a:off x="11537950" y="13081636"/>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41927</xdr:rowOff>
    </xdr:from>
    <xdr:ext cx="405111" cy="259045"/>
    <xdr:sp macro="" textlink="">
      <xdr:nvSpPr>
        <xdr:cNvPr id="673" name="n_1aveValue【児童館】&#10;有形固定資産減価償却率">
          <a:extLst>
            <a:ext uri="{FF2B5EF4-FFF2-40B4-BE49-F238E27FC236}">
              <a16:creationId xmlns:a16="http://schemas.microsoft.com/office/drawing/2014/main" id="{C367F7F3-BF0E-4908-B390-02C6BF3083C1}"/>
            </a:ext>
          </a:extLst>
        </xdr:cNvPr>
        <xdr:cNvSpPr txBox="1"/>
      </xdr:nvSpPr>
      <xdr:spPr>
        <a:xfrm>
          <a:off x="13742044" y="1358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13352</xdr:rowOff>
    </xdr:from>
    <xdr:ext cx="405111" cy="259045"/>
    <xdr:sp macro="" textlink="">
      <xdr:nvSpPr>
        <xdr:cNvPr id="674" name="n_2aveValue【児童館】&#10;有形固定資産減価償却率">
          <a:extLst>
            <a:ext uri="{FF2B5EF4-FFF2-40B4-BE49-F238E27FC236}">
              <a16:creationId xmlns:a16="http://schemas.microsoft.com/office/drawing/2014/main" id="{6F6C7360-924C-4B02-981E-E25D6F104CD7}"/>
            </a:ext>
          </a:extLst>
        </xdr:cNvPr>
        <xdr:cNvSpPr txBox="1"/>
      </xdr:nvSpPr>
      <xdr:spPr>
        <a:xfrm>
          <a:off x="12960994" y="13557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137177</xdr:rowOff>
    </xdr:from>
    <xdr:ext cx="405111" cy="259045"/>
    <xdr:sp macro="" textlink="">
      <xdr:nvSpPr>
        <xdr:cNvPr id="675" name="n_3aveValue【児童館】&#10;有形固定資産減価償却率">
          <a:extLst>
            <a:ext uri="{FF2B5EF4-FFF2-40B4-BE49-F238E27FC236}">
              <a16:creationId xmlns:a16="http://schemas.microsoft.com/office/drawing/2014/main" id="{03314A22-2335-4F77-9F4A-4A9771585AFF}"/>
            </a:ext>
          </a:extLst>
        </xdr:cNvPr>
        <xdr:cNvSpPr txBox="1"/>
      </xdr:nvSpPr>
      <xdr:spPr>
        <a:xfrm>
          <a:off x="1216724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121938</xdr:rowOff>
    </xdr:from>
    <xdr:ext cx="405111" cy="259045"/>
    <xdr:sp macro="" textlink="">
      <xdr:nvSpPr>
        <xdr:cNvPr id="676" name="n_4aveValue【児童館】&#10;有形固定資産減価償却率">
          <a:extLst>
            <a:ext uri="{FF2B5EF4-FFF2-40B4-BE49-F238E27FC236}">
              <a16:creationId xmlns:a16="http://schemas.microsoft.com/office/drawing/2014/main" id="{F3B3C9F9-CA03-4098-8990-7E1983F68B5B}"/>
            </a:ext>
          </a:extLst>
        </xdr:cNvPr>
        <xdr:cNvSpPr txBox="1"/>
      </xdr:nvSpPr>
      <xdr:spPr>
        <a:xfrm>
          <a:off x="11354444" y="1350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73041</xdr:rowOff>
    </xdr:from>
    <xdr:ext cx="405111" cy="259045"/>
    <xdr:sp macro="" textlink="">
      <xdr:nvSpPr>
        <xdr:cNvPr id="677" name="n_1mainValue【児童館】&#10;有形固定資産減価償却率">
          <a:extLst>
            <a:ext uri="{FF2B5EF4-FFF2-40B4-BE49-F238E27FC236}">
              <a16:creationId xmlns:a16="http://schemas.microsoft.com/office/drawing/2014/main" id="{1A28A2DF-B1C3-4E50-B565-A39C2E394571}"/>
            </a:ext>
          </a:extLst>
        </xdr:cNvPr>
        <xdr:cNvSpPr txBox="1"/>
      </xdr:nvSpPr>
      <xdr:spPr>
        <a:xfrm>
          <a:off x="13742044" y="12957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19702</xdr:rowOff>
    </xdr:from>
    <xdr:ext cx="405111" cy="259045"/>
    <xdr:sp macro="" textlink="">
      <xdr:nvSpPr>
        <xdr:cNvPr id="678" name="n_2mainValue【児童館】&#10;有形固定資産減価償却率">
          <a:extLst>
            <a:ext uri="{FF2B5EF4-FFF2-40B4-BE49-F238E27FC236}">
              <a16:creationId xmlns:a16="http://schemas.microsoft.com/office/drawing/2014/main" id="{0EEF8E5C-210C-4E36-811A-C37C2D950286}"/>
            </a:ext>
          </a:extLst>
        </xdr:cNvPr>
        <xdr:cNvSpPr txBox="1"/>
      </xdr:nvSpPr>
      <xdr:spPr>
        <a:xfrm>
          <a:off x="12960994" y="12903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137813</xdr:rowOff>
    </xdr:from>
    <xdr:ext cx="405111" cy="259045"/>
    <xdr:sp macro="" textlink="">
      <xdr:nvSpPr>
        <xdr:cNvPr id="679" name="n_3mainValue【児童館】&#10;有形固定資産減価償却率">
          <a:extLst>
            <a:ext uri="{FF2B5EF4-FFF2-40B4-BE49-F238E27FC236}">
              <a16:creationId xmlns:a16="http://schemas.microsoft.com/office/drawing/2014/main" id="{6CD2AF87-604F-42E1-BC86-B2A776D746B8}"/>
            </a:ext>
          </a:extLst>
        </xdr:cNvPr>
        <xdr:cNvSpPr txBox="1"/>
      </xdr:nvSpPr>
      <xdr:spPr>
        <a:xfrm>
          <a:off x="12167244" y="12856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99713</xdr:rowOff>
    </xdr:from>
    <xdr:ext cx="405111" cy="259045"/>
    <xdr:sp macro="" textlink="">
      <xdr:nvSpPr>
        <xdr:cNvPr id="680" name="n_4mainValue【児童館】&#10;有形固定資産減価償却率">
          <a:extLst>
            <a:ext uri="{FF2B5EF4-FFF2-40B4-BE49-F238E27FC236}">
              <a16:creationId xmlns:a16="http://schemas.microsoft.com/office/drawing/2014/main" id="{7DBB1FC9-7DA9-451C-BE49-E855397018A0}"/>
            </a:ext>
          </a:extLst>
        </xdr:cNvPr>
        <xdr:cNvSpPr txBox="1"/>
      </xdr:nvSpPr>
      <xdr:spPr>
        <a:xfrm>
          <a:off x="11354444" y="12818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1288C1C5-00B4-4BF3-9015-63675E800A74}"/>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F653F328-7F34-4BA2-9613-52C90A9AA966}"/>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86302D4E-013D-46F5-B948-65482AAAAE99}"/>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7EAE8DEB-0AEF-4188-B11C-44D799453E41}"/>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4F36B19C-0CE5-417C-B7C7-0D3854D91A7A}"/>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450920AB-B1EB-4F19-A2AE-BE07D3EE15BF}"/>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71E33607-FCC0-4A31-899C-6BC7CAD05F46}"/>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D083E744-7CE7-4AB0-8B46-DB86459F3386}"/>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EB182AB0-C3FC-4746-850C-9335E686E0B1}"/>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6AD07EFF-9162-4052-9A0A-8DEBCA006A5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1" name="直線コネクタ 690">
          <a:extLst>
            <a:ext uri="{FF2B5EF4-FFF2-40B4-BE49-F238E27FC236}">
              <a16:creationId xmlns:a16="http://schemas.microsoft.com/office/drawing/2014/main" id="{67863862-5725-400A-B1DC-A2E6182CB46E}"/>
            </a:ext>
          </a:extLst>
        </xdr:cNvPr>
        <xdr:cNvCxnSpPr/>
      </xdr:nvCxnSpPr>
      <xdr:spPr>
        <a:xfrm>
          <a:off x="16459200" y="142430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2" name="テキスト ボックス 691">
          <a:extLst>
            <a:ext uri="{FF2B5EF4-FFF2-40B4-BE49-F238E27FC236}">
              <a16:creationId xmlns:a16="http://schemas.microsoft.com/office/drawing/2014/main" id="{6C9A4FF5-FF18-4FAE-9356-23F8D45733FF}"/>
            </a:ext>
          </a:extLst>
        </xdr:cNvPr>
        <xdr:cNvSpPr txBox="1"/>
      </xdr:nvSpPr>
      <xdr:spPr>
        <a:xfrm>
          <a:off x="1604917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3" name="直線コネクタ 692">
          <a:extLst>
            <a:ext uri="{FF2B5EF4-FFF2-40B4-BE49-F238E27FC236}">
              <a16:creationId xmlns:a16="http://schemas.microsoft.com/office/drawing/2014/main" id="{744CF5F0-8C76-43DF-B446-37804F76D34B}"/>
            </a:ext>
          </a:extLst>
        </xdr:cNvPr>
        <xdr:cNvCxnSpPr/>
      </xdr:nvCxnSpPr>
      <xdr:spPr>
        <a:xfrm>
          <a:off x="16459200" y="13804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4" name="テキスト ボックス 693">
          <a:extLst>
            <a:ext uri="{FF2B5EF4-FFF2-40B4-BE49-F238E27FC236}">
              <a16:creationId xmlns:a16="http://schemas.microsoft.com/office/drawing/2014/main" id="{DC3F72B3-3ABA-4FBB-8ADA-DD0D978E3448}"/>
            </a:ext>
          </a:extLst>
        </xdr:cNvPr>
        <xdr:cNvSpPr txBox="1"/>
      </xdr:nvSpPr>
      <xdr:spPr>
        <a:xfrm>
          <a:off x="1604917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5" name="直線コネクタ 694">
          <a:extLst>
            <a:ext uri="{FF2B5EF4-FFF2-40B4-BE49-F238E27FC236}">
              <a16:creationId xmlns:a16="http://schemas.microsoft.com/office/drawing/2014/main" id="{59C6AC81-405C-47BA-91A8-D36334BE6CEB}"/>
            </a:ext>
          </a:extLst>
        </xdr:cNvPr>
        <xdr:cNvCxnSpPr/>
      </xdr:nvCxnSpPr>
      <xdr:spPr>
        <a:xfrm>
          <a:off x="16459200" y="1336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6" name="テキスト ボックス 695">
          <a:extLst>
            <a:ext uri="{FF2B5EF4-FFF2-40B4-BE49-F238E27FC236}">
              <a16:creationId xmlns:a16="http://schemas.microsoft.com/office/drawing/2014/main" id="{DF041487-1A31-48E7-B3A0-404397BF0B92}"/>
            </a:ext>
          </a:extLst>
        </xdr:cNvPr>
        <xdr:cNvSpPr txBox="1"/>
      </xdr:nvSpPr>
      <xdr:spPr>
        <a:xfrm>
          <a:off x="1604917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7" name="直線コネクタ 696">
          <a:extLst>
            <a:ext uri="{FF2B5EF4-FFF2-40B4-BE49-F238E27FC236}">
              <a16:creationId xmlns:a16="http://schemas.microsoft.com/office/drawing/2014/main" id="{CBF35624-52E1-4274-837C-7DC96EBE4939}"/>
            </a:ext>
          </a:extLst>
        </xdr:cNvPr>
        <xdr:cNvCxnSpPr/>
      </xdr:nvCxnSpPr>
      <xdr:spPr>
        <a:xfrm>
          <a:off x="16459200" y="12922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8" name="テキスト ボックス 697">
          <a:extLst>
            <a:ext uri="{FF2B5EF4-FFF2-40B4-BE49-F238E27FC236}">
              <a16:creationId xmlns:a16="http://schemas.microsoft.com/office/drawing/2014/main" id="{B4DE0790-FE43-4333-84F3-F9463DF546EE}"/>
            </a:ext>
          </a:extLst>
        </xdr:cNvPr>
        <xdr:cNvSpPr txBox="1"/>
      </xdr:nvSpPr>
      <xdr:spPr>
        <a:xfrm>
          <a:off x="1604917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9" name="直線コネクタ 698">
          <a:extLst>
            <a:ext uri="{FF2B5EF4-FFF2-40B4-BE49-F238E27FC236}">
              <a16:creationId xmlns:a16="http://schemas.microsoft.com/office/drawing/2014/main" id="{D771613F-CEAC-49D6-A6BD-93969CB0E086}"/>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0" name="テキスト ボックス 699">
          <a:extLst>
            <a:ext uri="{FF2B5EF4-FFF2-40B4-BE49-F238E27FC236}">
              <a16:creationId xmlns:a16="http://schemas.microsoft.com/office/drawing/2014/main" id="{10B348E1-F9C5-492B-993B-78C123C49DDC}"/>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1" name="【児童館】&#10;一人当たり面積グラフ枠">
          <a:extLst>
            <a:ext uri="{FF2B5EF4-FFF2-40B4-BE49-F238E27FC236}">
              <a16:creationId xmlns:a16="http://schemas.microsoft.com/office/drawing/2014/main" id="{1A8A73DF-2094-4746-A411-8D896FA81E8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140970</xdr:rowOff>
    </xdr:from>
    <xdr:to>
      <xdr:col>116</xdr:col>
      <xdr:colOff>62864</xdr:colOff>
      <xdr:row>85</xdr:row>
      <xdr:rowOff>140970</xdr:rowOff>
    </xdr:to>
    <xdr:cxnSp macro="">
      <xdr:nvCxnSpPr>
        <xdr:cNvPr id="702" name="直線コネクタ 701">
          <a:extLst>
            <a:ext uri="{FF2B5EF4-FFF2-40B4-BE49-F238E27FC236}">
              <a16:creationId xmlns:a16="http://schemas.microsoft.com/office/drawing/2014/main" id="{1EB7D42F-277E-4611-952B-C13754D7752B}"/>
            </a:ext>
          </a:extLst>
        </xdr:cNvPr>
        <xdr:cNvCxnSpPr/>
      </xdr:nvCxnSpPr>
      <xdr:spPr>
        <a:xfrm flipV="1">
          <a:off x="19951064" y="1286002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3" name="【児童館】&#10;一人当たり面積最小値テキスト">
          <a:extLst>
            <a:ext uri="{FF2B5EF4-FFF2-40B4-BE49-F238E27FC236}">
              <a16:creationId xmlns:a16="http://schemas.microsoft.com/office/drawing/2014/main" id="{D55C2F28-5A13-4350-88A0-FE99926C0750}"/>
            </a:ext>
          </a:extLst>
        </xdr:cNvPr>
        <xdr:cNvSpPr txBox="1"/>
      </xdr:nvSpPr>
      <xdr:spPr>
        <a:xfrm>
          <a:off x="19989800" y="1418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4" name="直線コネクタ 703">
          <a:extLst>
            <a:ext uri="{FF2B5EF4-FFF2-40B4-BE49-F238E27FC236}">
              <a16:creationId xmlns:a16="http://schemas.microsoft.com/office/drawing/2014/main" id="{C5078591-35C2-4801-8DF1-E89ABA249461}"/>
            </a:ext>
          </a:extLst>
        </xdr:cNvPr>
        <xdr:cNvCxnSpPr/>
      </xdr:nvCxnSpPr>
      <xdr:spPr>
        <a:xfrm>
          <a:off x="19881850" y="14180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87647</xdr:rowOff>
    </xdr:from>
    <xdr:ext cx="469744" cy="259045"/>
    <xdr:sp macro="" textlink="">
      <xdr:nvSpPr>
        <xdr:cNvPr id="705" name="【児童館】&#10;一人当たり面積最大値テキスト">
          <a:extLst>
            <a:ext uri="{FF2B5EF4-FFF2-40B4-BE49-F238E27FC236}">
              <a16:creationId xmlns:a16="http://schemas.microsoft.com/office/drawing/2014/main" id="{1B6F93A9-D094-4E50-B018-07019EED71AF}"/>
            </a:ext>
          </a:extLst>
        </xdr:cNvPr>
        <xdr:cNvSpPr txBox="1"/>
      </xdr:nvSpPr>
      <xdr:spPr>
        <a:xfrm>
          <a:off x="19989800" y="12641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140970</xdr:rowOff>
    </xdr:from>
    <xdr:to>
      <xdr:col>116</xdr:col>
      <xdr:colOff>152400</xdr:colOff>
      <xdr:row>77</xdr:row>
      <xdr:rowOff>140970</xdr:rowOff>
    </xdr:to>
    <xdr:cxnSp macro="">
      <xdr:nvCxnSpPr>
        <xdr:cNvPr id="706" name="直線コネクタ 705">
          <a:extLst>
            <a:ext uri="{FF2B5EF4-FFF2-40B4-BE49-F238E27FC236}">
              <a16:creationId xmlns:a16="http://schemas.microsoft.com/office/drawing/2014/main" id="{091F8129-B5E4-474D-937D-F733CFD17315}"/>
            </a:ext>
          </a:extLst>
        </xdr:cNvPr>
        <xdr:cNvCxnSpPr/>
      </xdr:nvCxnSpPr>
      <xdr:spPr>
        <a:xfrm>
          <a:off x="19881850" y="12860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68597</xdr:rowOff>
    </xdr:from>
    <xdr:ext cx="469744" cy="259045"/>
    <xdr:sp macro="" textlink="">
      <xdr:nvSpPr>
        <xdr:cNvPr id="707" name="【児童館】&#10;一人当たり面積平均値テキスト">
          <a:extLst>
            <a:ext uri="{FF2B5EF4-FFF2-40B4-BE49-F238E27FC236}">
              <a16:creationId xmlns:a16="http://schemas.microsoft.com/office/drawing/2014/main" id="{23C9DF49-B888-42F7-8F86-3FABAAAD5694}"/>
            </a:ext>
          </a:extLst>
        </xdr:cNvPr>
        <xdr:cNvSpPr txBox="1"/>
      </xdr:nvSpPr>
      <xdr:spPr>
        <a:xfrm>
          <a:off x="19989800" y="13778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90170</xdr:rowOff>
    </xdr:from>
    <xdr:to>
      <xdr:col>116</xdr:col>
      <xdr:colOff>114300</xdr:colOff>
      <xdr:row>84</xdr:row>
      <xdr:rowOff>20320</xdr:rowOff>
    </xdr:to>
    <xdr:sp macro="" textlink="">
      <xdr:nvSpPr>
        <xdr:cNvPr id="708" name="フローチャート: 判断 707">
          <a:extLst>
            <a:ext uri="{FF2B5EF4-FFF2-40B4-BE49-F238E27FC236}">
              <a16:creationId xmlns:a16="http://schemas.microsoft.com/office/drawing/2014/main" id="{06663AE0-3A9B-40A7-A0F0-6E66F5E1C9FC}"/>
            </a:ext>
          </a:extLst>
        </xdr:cNvPr>
        <xdr:cNvSpPr/>
      </xdr:nvSpPr>
      <xdr:spPr>
        <a:xfrm>
          <a:off x="19900900" y="137998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09" name="フローチャート: 判断 708">
          <a:extLst>
            <a:ext uri="{FF2B5EF4-FFF2-40B4-BE49-F238E27FC236}">
              <a16:creationId xmlns:a16="http://schemas.microsoft.com/office/drawing/2014/main" id="{C0E4BCFE-691A-4785-AA8A-F8D064FEAF07}"/>
            </a:ext>
          </a:extLst>
        </xdr:cNvPr>
        <xdr:cNvSpPr/>
      </xdr:nvSpPr>
      <xdr:spPr>
        <a:xfrm>
          <a:off x="19157950" y="1386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0" name="フローチャート: 判断 709">
          <a:extLst>
            <a:ext uri="{FF2B5EF4-FFF2-40B4-BE49-F238E27FC236}">
              <a16:creationId xmlns:a16="http://schemas.microsoft.com/office/drawing/2014/main" id="{F26D5892-0DA1-46BC-B65E-F72F95459B5F}"/>
            </a:ext>
          </a:extLst>
        </xdr:cNvPr>
        <xdr:cNvSpPr/>
      </xdr:nvSpPr>
      <xdr:spPr>
        <a:xfrm>
          <a:off x="1834515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135889</xdr:rowOff>
    </xdr:from>
    <xdr:to>
      <xdr:col>102</xdr:col>
      <xdr:colOff>165100</xdr:colOff>
      <xdr:row>84</xdr:row>
      <xdr:rowOff>66039</xdr:rowOff>
    </xdr:to>
    <xdr:sp macro="" textlink="">
      <xdr:nvSpPr>
        <xdr:cNvPr id="711" name="フローチャート: 判断 710">
          <a:extLst>
            <a:ext uri="{FF2B5EF4-FFF2-40B4-BE49-F238E27FC236}">
              <a16:creationId xmlns:a16="http://schemas.microsoft.com/office/drawing/2014/main" id="{0236FE16-6E32-4B6A-8E23-61C0F64D2F11}"/>
            </a:ext>
          </a:extLst>
        </xdr:cNvPr>
        <xdr:cNvSpPr/>
      </xdr:nvSpPr>
      <xdr:spPr>
        <a:xfrm>
          <a:off x="17551400" y="1384553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2" name="フローチャート: 判断 711">
          <a:extLst>
            <a:ext uri="{FF2B5EF4-FFF2-40B4-BE49-F238E27FC236}">
              <a16:creationId xmlns:a16="http://schemas.microsoft.com/office/drawing/2014/main" id="{A486C8C5-22CA-4927-9E4F-B0781A387648}"/>
            </a:ext>
          </a:extLst>
        </xdr:cNvPr>
        <xdr:cNvSpPr/>
      </xdr:nvSpPr>
      <xdr:spPr>
        <a:xfrm>
          <a:off x="16757650" y="138684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B2732B68-494E-4E83-9109-2451BCA988D3}"/>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D265FF4C-04A1-4476-B64A-A0FDF244A209}"/>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2A4D7187-3E2A-42EC-90CC-560DFE9EF657}"/>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144840C-1F36-4B90-8E35-06C7B2A9F18E}"/>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E3648A3E-16C0-48B2-A4F4-3CA49214013D}"/>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124461</xdr:rowOff>
    </xdr:from>
    <xdr:to>
      <xdr:col>116</xdr:col>
      <xdr:colOff>114300</xdr:colOff>
      <xdr:row>83</xdr:row>
      <xdr:rowOff>54611</xdr:rowOff>
    </xdr:to>
    <xdr:sp macro="" textlink="">
      <xdr:nvSpPr>
        <xdr:cNvPr id="718" name="楕円 717">
          <a:extLst>
            <a:ext uri="{FF2B5EF4-FFF2-40B4-BE49-F238E27FC236}">
              <a16:creationId xmlns:a16="http://schemas.microsoft.com/office/drawing/2014/main" id="{823F1F1E-6EEE-4B5B-ABB6-50A7CBF1D6C4}"/>
            </a:ext>
          </a:extLst>
        </xdr:cNvPr>
        <xdr:cNvSpPr/>
      </xdr:nvSpPr>
      <xdr:spPr>
        <a:xfrm>
          <a:off x="19900900" y="136690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147338</xdr:rowOff>
    </xdr:from>
    <xdr:ext cx="469744" cy="259045"/>
    <xdr:sp macro="" textlink="">
      <xdr:nvSpPr>
        <xdr:cNvPr id="719" name="【児童館】&#10;一人当たり面積該当値テキスト">
          <a:extLst>
            <a:ext uri="{FF2B5EF4-FFF2-40B4-BE49-F238E27FC236}">
              <a16:creationId xmlns:a16="http://schemas.microsoft.com/office/drawing/2014/main" id="{9D86E23F-8F08-47CB-A567-FE795F3D1CBF}"/>
            </a:ext>
          </a:extLst>
        </xdr:cNvPr>
        <xdr:cNvSpPr txBox="1"/>
      </xdr:nvSpPr>
      <xdr:spPr>
        <a:xfrm>
          <a:off x="19989800" y="135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147320</xdr:rowOff>
    </xdr:from>
    <xdr:to>
      <xdr:col>112</xdr:col>
      <xdr:colOff>38100</xdr:colOff>
      <xdr:row>83</xdr:row>
      <xdr:rowOff>77470</xdr:rowOff>
    </xdr:to>
    <xdr:sp macro="" textlink="">
      <xdr:nvSpPr>
        <xdr:cNvPr id="720" name="楕円 719">
          <a:extLst>
            <a:ext uri="{FF2B5EF4-FFF2-40B4-BE49-F238E27FC236}">
              <a16:creationId xmlns:a16="http://schemas.microsoft.com/office/drawing/2014/main" id="{AF0CB95B-39B0-4BF4-BAC9-87A6438DE1CC}"/>
            </a:ext>
          </a:extLst>
        </xdr:cNvPr>
        <xdr:cNvSpPr/>
      </xdr:nvSpPr>
      <xdr:spPr>
        <a:xfrm>
          <a:off x="19157950" y="136918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3811</xdr:rowOff>
    </xdr:from>
    <xdr:to>
      <xdr:col>116</xdr:col>
      <xdr:colOff>63500</xdr:colOff>
      <xdr:row>83</xdr:row>
      <xdr:rowOff>26670</xdr:rowOff>
    </xdr:to>
    <xdr:cxnSp macro="">
      <xdr:nvCxnSpPr>
        <xdr:cNvPr id="721" name="直線コネクタ 720">
          <a:extLst>
            <a:ext uri="{FF2B5EF4-FFF2-40B4-BE49-F238E27FC236}">
              <a16:creationId xmlns:a16="http://schemas.microsoft.com/office/drawing/2014/main" id="{13A1910B-39A1-4CB9-AC5E-BDE6E40ADA23}"/>
            </a:ext>
          </a:extLst>
        </xdr:cNvPr>
        <xdr:cNvCxnSpPr/>
      </xdr:nvCxnSpPr>
      <xdr:spPr>
        <a:xfrm flipV="1">
          <a:off x="19202400" y="13713461"/>
          <a:ext cx="7493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147320</xdr:rowOff>
    </xdr:from>
    <xdr:to>
      <xdr:col>107</xdr:col>
      <xdr:colOff>101600</xdr:colOff>
      <xdr:row>83</xdr:row>
      <xdr:rowOff>77470</xdr:rowOff>
    </xdr:to>
    <xdr:sp macro="" textlink="">
      <xdr:nvSpPr>
        <xdr:cNvPr id="722" name="楕円 721">
          <a:extLst>
            <a:ext uri="{FF2B5EF4-FFF2-40B4-BE49-F238E27FC236}">
              <a16:creationId xmlns:a16="http://schemas.microsoft.com/office/drawing/2014/main" id="{F940E63A-8F86-413F-80A5-D1F29E562725}"/>
            </a:ext>
          </a:extLst>
        </xdr:cNvPr>
        <xdr:cNvSpPr/>
      </xdr:nvSpPr>
      <xdr:spPr>
        <a:xfrm>
          <a:off x="18345150" y="1369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26670</xdr:rowOff>
    </xdr:from>
    <xdr:to>
      <xdr:col>111</xdr:col>
      <xdr:colOff>177800</xdr:colOff>
      <xdr:row>83</xdr:row>
      <xdr:rowOff>26670</xdr:rowOff>
    </xdr:to>
    <xdr:cxnSp macro="">
      <xdr:nvCxnSpPr>
        <xdr:cNvPr id="723" name="直線コネクタ 722">
          <a:extLst>
            <a:ext uri="{FF2B5EF4-FFF2-40B4-BE49-F238E27FC236}">
              <a16:creationId xmlns:a16="http://schemas.microsoft.com/office/drawing/2014/main" id="{1984A529-8430-4CA0-A504-D53C86839506}"/>
            </a:ext>
          </a:extLst>
        </xdr:cNvPr>
        <xdr:cNvCxnSpPr/>
      </xdr:nvCxnSpPr>
      <xdr:spPr>
        <a:xfrm>
          <a:off x="18395950" y="1373632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147320</xdr:rowOff>
    </xdr:from>
    <xdr:to>
      <xdr:col>102</xdr:col>
      <xdr:colOff>165100</xdr:colOff>
      <xdr:row>83</xdr:row>
      <xdr:rowOff>77470</xdr:rowOff>
    </xdr:to>
    <xdr:sp macro="" textlink="">
      <xdr:nvSpPr>
        <xdr:cNvPr id="724" name="楕円 723">
          <a:extLst>
            <a:ext uri="{FF2B5EF4-FFF2-40B4-BE49-F238E27FC236}">
              <a16:creationId xmlns:a16="http://schemas.microsoft.com/office/drawing/2014/main" id="{E45318F9-C04D-43FB-A189-18F6F1609FD2}"/>
            </a:ext>
          </a:extLst>
        </xdr:cNvPr>
        <xdr:cNvSpPr/>
      </xdr:nvSpPr>
      <xdr:spPr>
        <a:xfrm>
          <a:off x="17551400" y="136918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26670</xdr:rowOff>
    </xdr:from>
    <xdr:to>
      <xdr:col>107</xdr:col>
      <xdr:colOff>50800</xdr:colOff>
      <xdr:row>83</xdr:row>
      <xdr:rowOff>26670</xdr:rowOff>
    </xdr:to>
    <xdr:cxnSp macro="">
      <xdr:nvCxnSpPr>
        <xdr:cNvPr id="725" name="直線コネクタ 724">
          <a:extLst>
            <a:ext uri="{FF2B5EF4-FFF2-40B4-BE49-F238E27FC236}">
              <a16:creationId xmlns:a16="http://schemas.microsoft.com/office/drawing/2014/main" id="{43E1E7CF-C31E-46B2-A55D-4657730CCB9F}"/>
            </a:ext>
          </a:extLst>
        </xdr:cNvPr>
        <xdr:cNvCxnSpPr/>
      </xdr:nvCxnSpPr>
      <xdr:spPr>
        <a:xfrm>
          <a:off x="17602200" y="1373632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26" name="楕円 725">
          <a:extLst>
            <a:ext uri="{FF2B5EF4-FFF2-40B4-BE49-F238E27FC236}">
              <a16:creationId xmlns:a16="http://schemas.microsoft.com/office/drawing/2014/main" id="{6DC99C77-97C9-4AE3-BA86-6BB8E18C527A}"/>
            </a:ext>
          </a:extLst>
        </xdr:cNvPr>
        <xdr:cNvSpPr/>
      </xdr:nvSpPr>
      <xdr:spPr>
        <a:xfrm>
          <a:off x="16757650" y="13708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26670</xdr:rowOff>
    </xdr:from>
    <xdr:to>
      <xdr:col>102</xdr:col>
      <xdr:colOff>114300</xdr:colOff>
      <xdr:row>83</xdr:row>
      <xdr:rowOff>49530</xdr:rowOff>
    </xdr:to>
    <xdr:cxnSp macro="">
      <xdr:nvCxnSpPr>
        <xdr:cNvPr id="727" name="直線コネクタ 726">
          <a:extLst>
            <a:ext uri="{FF2B5EF4-FFF2-40B4-BE49-F238E27FC236}">
              <a16:creationId xmlns:a16="http://schemas.microsoft.com/office/drawing/2014/main" id="{5CD2A55B-E1DC-41A5-98E6-C45092AF7940}"/>
            </a:ext>
          </a:extLst>
        </xdr:cNvPr>
        <xdr:cNvCxnSpPr/>
      </xdr:nvCxnSpPr>
      <xdr:spPr>
        <a:xfrm flipV="1">
          <a:off x="16802100" y="13736320"/>
          <a:ext cx="8001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28" name="n_1aveValue【児童館】&#10;一人当たり面積">
          <a:extLst>
            <a:ext uri="{FF2B5EF4-FFF2-40B4-BE49-F238E27FC236}">
              <a16:creationId xmlns:a16="http://schemas.microsoft.com/office/drawing/2014/main" id="{0E4D4457-362C-4757-9383-0AF15ACE9C08}"/>
            </a:ext>
          </a:extLst>
        </xdr:cNvPr>
        <xdr:cNvSpPr txBox="1"/>
      </xdr:nvSpPr>
      <xdr:spPr>
        <a:xfrm>
          <a:off x="189802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57166</xdr:rowOff>
    </xdr:from>
    <xdr:ext cx="469744" cy="259045"/>
    <xdr:sp macro="" textlink="">
      <xdr:nvSpPr>
        <xdr:cNvPr id="729" name="n_2aveValue【児童館】&#10;一人当たり面積">
          <a:extLst>
            <a:ext uri="{FF2B5EF4-FFF2-40B4-BE49-F238E27FC236}">
              <a16:creationId xmlns:a16="http://schemas.microsoft.com/office/drawing/2014/main" id="{4AFBAF00-8BC2-4F39-941D-67F52EE95B02}"/>
            </a:ext>
          </a:extLst>
        </xdr:cNvPr>
        <xdr:cNvSpPr txBox="1"/>
      </xdr:nvSpPr>
      <xdr:spPr>
        <a:xfrm>
          <a:off x="1818012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57166</xdr:rowOff>
    </xdr:from>
    <xdr:ext cx="469744" cy="259045"/>
    <xdr:sp macro="" textlink="">
      <xdr:nvSpPr>
        <xdr:cNvPr id="730" name="n_3aveValue【児童館】&#10;一人当たり面積">
          <a:extLst>
            <a:ext uri="{FF2B5EF4-FFF2-40B4-BE49-F238E27FC236}">
              <a16:creationId xmlns:a16="http://schemas.microsoft.com/office/drawing/2014/main" id="{A31DE672-4CCC-4C20-AF3E-955F7B6524AF}"/>
            </a:ext>
          </a:extLst>
        </xdr:cNvPr>
        <xdr:cNvSpPr txBox="1"/>
      </xdr:nvSpPr>
      <xdr:spPr>
        <a:xfrm>
          <a:off x="17386377" y="139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1" name="n_4aveValue【児童館】&#10;一人当たり面積">
          <a:extLst>
            <a:ext uri="{FF2B5EF4-FFF2-40B4-BE49-F238E27FC236}">
              <a16:creationId xmlns:a16="http://schemas.microsoft.com/office/drawing/2014/main" id="{BEBA085B-D84A-4879-8E74-1222B9623AA7}"/>
            </a:ext>
          </a:extLst>
        </xdr:cNvPr>
        <xdr:cNvSpPr txBox="1"/>
      </xdr:nvSpPr>
      <xdr:spPr>
        <a:xfrm>
          <a:off x="16592627"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93997</xdr:rowOff>
    </xdr:from>
    <xdr:ext cx="469744" cy="259045"/>
    <xdr:sp macro="" textlink="">
      <xdr:nvSpPr>
        <xdr:cNvPr id="732" name="n_1mainValue【児童館】&#10;一人当たり面積">
          <a:extLst>
            <a:ext uri="{FF2B5EF4-FFF2-40B4-BE49-F238E27FC236}">
              <a16:creationId xmlns:a16="http://schemas.microsoft.com/office/drawing/2014/main" id="{A24FFF5C-1449-4BED-A513-F27D3F0501E3}"/>
            </a:ext>
          </a:extLst>
        </xdr:cNvPr>
        <xdr:cNvSpPr txBox="1"/>
      </xdr:nvSpPr>
      <xdr:spPr>
        <a:xfrm>
          <a:off x="18980227"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93997</xdr:rowOff>
    </xdr:from>
    <xdr:ext cx="469744" cy="259045"/>
    <xdr:sp macro="" textlink="">
      <xdr:nvSpPr>
        <xdr:cNvPr id="733" name="n_2mainValue【児童館】&#10;一人当たり面積">
          <a:extLst>
            <a:ext uri="{FF2B5EF4-FFF2-40B4-BE49-F238E27FC236}">
              <a16:creationId xmlns:a16="http://schemas.microsoft.com/office/drawing/2014/main" id="{4A2C820E-F226-4FFF-B1FD-2DF7EE1324F5}"/>
            </a:ext>
          </a:extLst>
        </xdr:cNvPr>
        <xdr:cNvSpPr txBox="1"/>
      </xdr:nvSpPr>
      <xdr:spPr>
        <a:xfrm>
          <a:off x="18180127"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93997</xdr:rowOff>
    </xdr:from>
    <xdr:ext cx="469744" cy="259045"/>
    <xdr:sp macro="" textlink="">
      <xdr:nvSpPr>
        <xdr:cNvPr id="734" name="n_3mainValue【児童館】&#10;一人当たり面積">
          <a:extLst>
            <a:ext uri="{FF2B5EF4-FFF2-40B4-BE49-F238E27FC236}">
              <a16:creationId xmlns:a16="http://schemas.microsoft.com/office/drawing/2014/main" id="{FF249E0A-78C0-439B-BBE8-EDC0C515669E}"/>
            </a:ext>
          </a:extLst>
        </xdr:cNvPr>
        <xdr:cNvSpPr txBox="1"/>
      </xdr:nvSpPr>
      <xdr:spPr>
        <a:xfrm>
          <a:off x="17386377" y="13473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35" name="n_4mainValue【児童館】&#10;一人当たり面積">
          <a:extLst>
            <a:ext uri="{FF2B5EF4-FFF2-40B4-BE49-F238E27FC236}">
              <a16:creationId xmlns:a16="http://schemas.microsoft.com/office/drawing/2014/main" id="{4010BA5F-1B3F-4A06-96BC-75D721736C4A}"/>
            </a:ext>
          </a:extLst>
        </xdr:cNvPr>
        <xdr:cNvSpPr txBox="1"/>
      </xdr:nvSpPr>
      <xdr:spPr>
        <a:xfrm>
          <a:off x="16592627" y="1349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0D941DE7-271A-4B57-AC0D-61956CD63C0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7888584F-AC2F-4D10-9340-004753D985C7}"/>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3044F90C-1187-4E34-BB9F-8EC16D9D173A}"/>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EFD3E2A0-A407-4799-9A0B-349058DFF5FD}"/>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BF814549-79A4-4CDA-BAA6-A6A0C37CDE60}"/>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19AAE6B3-9227-45A0-B407-39DD00309644}"/>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E6F25352-49A9-4B72-8732-052B503899A0}"/>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2C4A9930-00C6-435B-BB57-E95008FEC157}"/>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EA7335B7-B780-436A-97DF-1449E2DA52D0}"/>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DE7F54FA-BBA1-468F-880A-7A12D2B63CE1}"/>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32D40307-C369-4B8C-BA72-AB3E2315F528}"/>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9C05F05F-B423-4C98-807B-D45587F30E59}"/>
            </a:ext>
          </a:extLst>
        </xdr:cNvPr>
        <xdr:cNvCxnSpPr/>
      </xdr:nvCxnSpPr>
      <xdr:spPr>
        <a:xfrm>
          <a:off x="11207750" y="18097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ABAB847D-A52D-47F5-9EE2-1FECE77F4C90}"/>
            </a:ext>
          </a:extLst>
        </xdr:cNvPr>
        <xdr:cNvSpPr txBox="1"/>
      </xdr:nvSpPr>
      <xdr:spPr>
        <a:xfrm>
          <a:off x="1079772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C7A549EE-0A55-40EB-835D-C981D9D42011}"/>
            </a:ext>
          </a:extLst>
        </xdr:cNvPr>
        <xdr:cNvCxnSpPr/>
      </xdr:nvCxnSpPr>
      <xdr:spPr>
        <a:xfrm>
          <a:off x="11207750" y="17716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BE946E99-AC84-4FD9-B373-08162F922AA5}"/>
            </a:ext>
          </a:extLst>
        </xdr:cNvPr>
        <xdr:cNvSpPr txBox="1"/>
      </xdr:nvSpPr>
      <xdr:spPr>
        <a:xfrm>
          <a:off x="108427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F118E3FD-3EA6-453E-BF3E-79E0AC4737AB}"/>
            </a:ext>
          </a:extLst>
        </xdr:cNvPr>
        <xdr:cNvCxnSpPr/>
      </xdr:nvCxnSpPr>
      <xdr:spPr>
        <a:xfrm>
          <a:off x="11207750" y="17335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84476BC1-4083-4696-9C4B-8A70F053418D}"/>
            </a:ext>
          </a:extLst>
        </xdr:cNvPr>
        <xdr:cNvSpPr txBox="1"/>
      </xdr:nvSpPr>
      <xdr:spPr>
        <a:xfrm>
          <a:off x="108427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EFB343DF-7616-4A21-A2F1-F265B54729CA}"/>
            </a:ext>
          </a:extLst>
        </xdr:cNvPr>
        <xdr:cNvCxnSpPr/>
      </xdr:nvCxnSpPr>
      <xdr:spPr>
        <a:xfrm>
          <a:off x="11207750" y="16954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023C7CFE-601B-4172-B420-B7CDD383D883}"/>
            </a:ext>
          </a:extLst>
        </xdr:cNvPr>
        <xdr:cNvSpPr txBox="1"/>
      </xdr:nvSpPr>
      <xdr:spPr>
        <a:xfrm>
          <a:off x="108427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D96B400D-8E56-4224-B2A3-F8AA0CA4AA9E}"/>
            </a:ext>
          </a:extLst>
        </xdr:cNvPr>
        <xdr:cNvCxnSpPr/>
      </xdr:nvCxnSpPr>
      <xdr:spPr>
        <a:xfrm>
          <a:off x="11207750" y="1657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6" name="テキスト ボックス 755">
          <a:extLst>
            <a:ext uri="{FF2B5EF4-FFF2-40B4-BE49-F238E27FC236}">
              <a16:creationId xmlns:a16="http://schemas.microsoft.com/office/drawing/2014/main" id="{0959EF24-465C-45C3-88AF-E34B745C96B3}"/>
            </a:ext>
          </a:extLst>
        </xdr:cNvPr>
        <xdr:cNvSpPr txBox="1"/>
      </xdr:nvSpPr>
      <xdr:spPr>
        <a:xfrm>
          <a:off x="108427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ADE796E2-17A2-4C67-B838-1431E7523E4C}"/>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8" name="テキスト ボックス 757">
          <a:extLst>
            <a:ext uri="{FF2B5EF4-FFF2-40B4-BE49-F238E27FC236}">
              <a16:creationId xmlns:a16="http://schemas.microsoft.com/office/drawing/2014/main" id="{77886EA6-89B4-487E-B86B-97826F42D2A1}"/>
            </a:ext>
          </a:extLst>
        </xdr:cNvPr>
        <xdr:cNvSpPr txBox="1"/>
      </xdr:nvSpPr>
      <xdr:spPr>
        <a:xfrm>
          <a:off x="1090691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9" name="【公民館】&#10;有形固定資産減価償却率グラフ枠">
          <a:extLst>
            <a:ext uri="{FF2B5EF4-FFF2-40B4-BE49-F238E27FC236}">
              <a16:creationId xmlns:a16="http://schemas.microsoft.com/office/drawing/2014/main" id="{26B062DE-662D-495F-94FE-A33188C6681B}"/>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107</xdr:row>
      <xdr:rowOff>133350</xdr:rowOff>
    </xdr:to>
    <xdr:cxnSp macro="">
      <xdr:nvCxnSpPr>
        <xdr:cNvPr id="760" name="直線コネクタ 759">
          <a:extLst>
            <a:ext uri="{FF2B5EF4-FFF2-40B4-BE49-F238E27FC236}">
              <a16:creationId xmlns:a16="http://schemas.microsoft.com/office/drawing/2014/main" id="{613558F1-F2E1-48BE-8130-DF65DADCB11C}"/>
            </a:ext>
          </a:extLst>
        </xdr:cNvPr>
        <xdr:cNvCxnSpPr/>
      </xdr:nvCxnSpPr>
      <xdr:spPr>
        <a:xfrm flipV="1">
          <a:off x="14699614" y="164973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137177</xdr:rowOff>
    </xdr:from>
    <xdr:ext cx="405111" cy="259045"/>
    <xdr:sp macro="" textlink="">
      <xdr:nvSpPr>
        <xdr:cNvPr id="761" name="【公民館】&#10;有形固定資産減価償却率最小値テキスト">
          <a:extLst>
            <a:ext uri="{FF2B5EF4-FFF2-40B4-BE49-F238E27FC236}">
              <a16:creationId xmlns:a16="http://schemas.microsoft.com/office/drawing/2014/main" id="{185F7F28-87CB-4995-B891-124CA505B17A}"/>
            </a:ext>
          </a:extLst>
        </xdr:cNvPr>
        <xdr:cNvSpPr txBox="1"/>
      </xdr:nvSpPr>
      <xdr:spPr>
        <a:xfrm>
          <a:off x="14738350" y="179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133350</xdr:rowOff>
    </xdr:from>
    <xdr:to>
      <xdr:col>86</xdr:col>
      <xdr:colOff>25400</xdr:colOff>
      <xdr:row>107</xdr:row>
      <xdr:rowOff>133350</xdr:rowOff>
    </xdr:to>
    <xdr:cxnSp macro="">
      <xdr:nvCxnSpPr>
        <xdr:cNvPr id="762" name="直線コネクタ 761">
          <a:extLst>
            <a:ext uri="{FF2B5EF4-FFF2-40B4-BE49-F238E27FC236}">
              <a16:creationId xmlns:a16="http://schemas.microsoft.com/office/drawing/2014/main" id="{DBD5822C-58C3-4DAF-805F-0859D186F3D2}"/>
            </a:ext>
          </a:extLst>
        </xdr:cNvPr>
        <xdr:cNvCxnSpPr/>
      </xdr:nvCxnSpPr>
      <xdr:spPr>
        <a:xfrm>
          <a:off x="14611350" y="179070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3" name="【公民館】&#10;有形固定資産減価償却率最大値テキスト">
          <a:extLst>
            <a:ext uri="{FF2B5EF4-FFF2-40B4-BE49-F238E27FC236}">
              <a16:creationId xmlns:a16="http://schemas.microsoft.com/office/drawing/2014/main" id="{2E738FF4-3278-424C-9D38-40AC8246A025}"/>
            </a:ext>
          </a:extLst>
        </xdr:cNvPr>
        <xdr:cNvSpPr txBox="1"/>
      </xdr:nvSpPr>
      <xdr:spPr>
        <a:xfrm>
          <a:off x="14738350" y="16272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64" name="直線コネクタ 763">
          <a:extLst>
            <a:ext uri="{FF2B5EF4-FFF2-40B4-BE49-F238E27FC236}">
              <a16:creationId xmlns:a16="http://schemas.microsoft.com/office/drawing/2014/main" id="{D8DF695E-EF30-4E7F-9593-8B33D8D8C117}"/>
            </a:ext>
          </a:extLst>
        </xdr:cNvPr>
        <xdr:cNvCxnSpPr/>
      </xdr:nvCxnSpPr>
      <xdr:spPr>
        <a:xfrm>
          <a:off x="14611350" y="16497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53991</xdr:rowOff>
    </xdr:from>
    <xdr:ext cx="405111" cy="259045"/>
    <xdr:sp macro="" textlink="">
      <xdr:nvSpPr>
        <xdr:cNvPr id="765" name="【公民館】&#10;有形固定資産減価償却率平均値テキスト">
          <a:extLst>
            <a:ext uri="{FF2B5EF4-FFF2-40B4-BE49-F238E27FC236}">
              <a16:creationId xmlns:a16="http://schemas.microsoft.com/office/drawing/2014/main" id="{A1E62260-2B17-4500-86EB-969D8B43ED6C}"/>
            </a:ext>
          </a:extLst>
        </xdr:cNvPr>
        <xdr:cNvSpPr txBox="1"/>
      </xdr:nvSpPr>
      <xdr:spPr>
        <a:xfrm>
          <a:off x="14738350" y="171418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31114</xdr:rowOff>
    </xdr:from>
    <xdr:to>
      <xdr:col>85</xdr:col>
      <xdr:colOff>177800</xdr:colOff>
      <xdr:row>104</xdr:row>
      <xdr:rowOff>132714</xdr:rowOff>
    </xdr:to>
    <xdr:sp macro="" textlink="">
      <xdr:nvSpPr>
        <xdr:cNvPr id="766" name="フローチャート: 判断 765">
          <a:extLst>
            <a:ext uri="{FF2B5EF4-FFF2-40B4-BE49-F238E27FC236}">
              <a16:creationId xmlns:a16="http://schemas.microsoft.com/office/drawing/2014/main" id="{B339AC3F-BD4F-4E28-A9D8-0C71379E6F9F}"/>
            </a:ext>
          </a:extLst>
        </xdr:cNvPr>
        <xdr:cNvSpPr/>
      </xdr:nvSpPr>
      <xdr:spPr>
        <a:xfrm>
          <a:off x="14649450" y="17290414"/>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149225</xdr:rowOff>
    </xdr:from>
    <xdr:to>
      <xdr:col>81</xdr:col>
      <xdr:colOff>101600</xdr:colOff>
      <xdr:row>104</xdr:row>
      <xdr:rowOff>79375</xdr:rowOff>
    </xdr:to>
    <xdr:sp macro="" textlink="">
      <xdr:nvSpPr>
        <xdr:cNvPr id="767" name="フローチャート: 判断 766">
          <a:extLst>
            <a:ext uri="{FF2B5EF4-FFF2-40B4-BE49-F238E27FC236}">
              <a16:creationId xmlns:a16="http://schemas.microsoft.com/office/drawing/2014/main" id="{92FC4AC2-BF43-445C-B0FC-9A712AFE2E38}"/>
            </a:ext>
          </a:extLst>
        </xdr:cNvPr>
        <xdr:cNvSpPr/>
      </xdr:nvSpPr>
      <xdr:spPr>
        <a:xfrm>
          <a:off x="13887450" y="1723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137795</xdr:rowOff>
    </xdr:from>
    <xdr:to>
      <xdr:col>76</xdr:col>
      <xdr:colOff>165100</xdr:colOff>
      <xdr:row>104</xdr:row>
      <xdr:rowOff>67945</xdr:rowOff>
    </xdr:to>
    <xdr:sp macro="" textlink="">
      <xdr:nvSpPr>
        <xdr:cNvPr id="768" name="フローチャート: 判断 767">
          <a:extLst>
            <a:ext uri="{FF2B5EF4-FFF2-40B4-BE49-F238E27FC236}">
              <a16:creationId xmlns:a16="http://schemas.microsoft.com/office/drawing/2014/main" id="{F268D699-4898-46F9-AC3D-4B85CBC81880}"/>
            </a:ext>
          </a:extLst>
        </xdr:cNvPr>
        <xdr:cNvSpPr/>
      </xdr:nvSpPr>
      <xdr:spPr>
        <a:xfrm>
          <a:off x="13093700" y="1722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107314</xdr:rowOff>
    </xdr:from>
    <xdr:to>
      <xdr:col>72</xdr:col>
      <xdr:colOff>38100</xdr:colOff>
      <xdr:row>104</xdr:row>
      <xdr:rowOff>37464</xdr:rowOff>
    </xdr:to>
    <xdr:sp macro="" textlink="">
      <xdr:nvSpPr>
        <xdr:cNvPr id="769" name="フローチャート: 判断 768">
          <a:extLst>
            <a:ext uri="{FF2B5EF4-FFF2-40B4-BE49-F238E27FC236}">
              <a16:creationId xmlns:a16="http://schemas.microsoft.com/office/drawing/2014/main" id="{FB3E2C46-2D7E-46DA-8BE6-6C35E958F18F}"/>
            </a:ext>
          </a:extLst>
        </xdr:cNvPr>
        <xdr:cNvSpPr/>
      </xdr:nvSpPr>
      <xdr:spPr>
        <a:xfrm>
          <a:off x="12299950" y="171951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124461</xdr:rowOff>
    </xdr:from>
    <xdr:to>
      <xdr:col>67</xdr:col>
      <xdr:colOff>101600</xdr:colOff>
      <xdr:row>104</xdr:row>
      <xdr:rowOff>54611</xdr:rowOff>
    </xdr:to>
    <xdr:sp macro="" textlink="">
      <xdr:nvSpPr>
        <xdr:cNvPr id="770" name="フローチャート: 判断 769">
          <a:extLst>
            <a:ext uri="{FF2B5EF4-FFF2-40B4-BE49-F238E27FC236}">
              <a16:creationId xmlns:a16="http://schemas.microsoft.com/office/drawing/2014/main" id="{29F39563-6BCD-494A-B9FC-955E4C9CB1C2}"/>
            </a:ext>
          </a:extLst>
        </xdr:cNvPr>
        <xdr:cNvSpPr/>
      </xdr:nvSpPr>
      <xdr:spPr>
        <a:xfrm>
          <a:off x="11487150" y="1721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A16CDD3-135A-4A31-979B-032E78E11181}"/>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4396011-D097-46F0-B1CC-E107938D0F92}"/>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EF471DB-CDE8-47C9-AAD3-24B696AA46CF}"/>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C3956611-267E-4824-BF11-277DD7814FAD}"/>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4F82D24C-1928-418A-BE8F-8DAF8730CB36}"/>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776" name="楕円 775">
          <a:extLst>
            <a:ext uri="{FF2B5EF4-FFF2-40B4-BE49-F238E27FC236}">
              <a16:creationId xmlns:a16="http://schemas.microsoft.com/office/drawing/2014/main" id="{A111FDF6-E0D6-4019-8A61-6337FCFDC0E7}"/>
            </a:ext>
          </a:extLst>
        </xdr:cNvPr>
        <xdr:cNvSpPr/>
      </xdr:nvSpPr>
      <xdr:spPr>
        <a:xfrm>
          <a:off x="14649450" y="1751711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64788</xdr:rowOff>
    </xdr:from>
    <xdr:ext cx="405111" cy="259045"/>
    <xdr:sp macro="" textlink="">
      <xdr:nvSpPr>
        <xdr:cNvPr id="777" name="【公民館】&#10;有形固定資産減価償却率該当値テキスト">
          <a:extLst>
            <a:ext uri="{FF2B5EF4-FFF2-40B4-BE49-F238E27FC236}">
              <a16:creationId xmlns:a16="http://schemas.microsoft.com/office/drawing/2014/main" id="{F478AECC-757E-4A3D-BF2B-F385E9C95D2D}"/>
            </a:ext>
          </a:extLst>
        </xdr:cNvPr>
        <xdr:cNvSpPr txBox="1"/>
      </xdr:nvSpPr>
      <xdr:spPr>
        <a:xfrm>
          <a:off x="14738350"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113030</xdr:rowOff>
    </xdr:from>
    <xdr:to>
      <xdr:col>81</xdr:col>
      <xdr:colOff>101600</xdr:colOff>
      <xdr:row>106</xdr:row>
      <xdr:rowOff>43180</xdr:rowOff>
    </xdr:to>
    <xdr:sp macro="" textlink="">
      <xdr:nvSpPr>
        <xdr:cNvPr id="778" name="楕円 777">
          <a:extLst>
            <a:ext uri="{FF2B5EF4-FFF2-40B4-BE49-F238E27FC236}">
              <a16:creationId xmlns:a16="http://schemas.microsoft.com/office/drawing/2014/main" id="{D9AE9432-4FAE-4E5E-8197-DC42DD6227A5}"/>
            </a:ext>
          </a:extLst>
        </xdr:cNvPr>
        <xdr:cNvSpPr/>
      </xdr:nvSpPr>
      <xdr:spPr>
        <a:xfrm>
          <a:off x="13887450" y="1754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137161</xdr:rowOff>
    </xdr:from>
    <xdr:to>
      <xdr:col>85</xdr:col>
      <xdr:colOff>127000</xdr:colOff>
      <xdr:row>105</xdr:row>
      <xdr:rowOff>163830</xdr:rowOff>
    </xdr:to>
    <xdr:cxnSp macro="">
      <xdr:nvCxnSpPr>
        <xdr:cNvPr id="779" name="直線コネクタ 778">
          <a:extLst>
            <a:ext uri="{FF2B5EF4-FFF2-40B4-BE49-F238E27FC236}">
              <a16:creationId xmlns:a16="http://schemas.microsoft.com/office/drawing/2014/main" id="{9CC2EA78-DEB8-4C17-8155-EA68298D7C57}"/>
            </a:ext>
          </a:extLst>
        </xdr:cNvPr>
        <xdr:cNvCxnSpPr/>
      </xdr:nvCxnSpPr>
      <xdr:spPr>
        <a:xfrm flipV="1">
          <a:off x="13938250" y="17567911"/>
          <a:ext cx="762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80645</xdr:rowOff>
    </xdr:from>
    <xdr:to>
      <xdr:col>76</xdr:col>
      <xdr:colOff>165100</xdr:colOff>
      <xdr:row>106</xdr:row>
      <xdr:rowOff>10795</xdr:rowOff>
    </xdr:to>
    <xdr:sp macro="" textlink="">
      <xdr:nvSpPr>
        <xdr:cNvPr id="780" name="楕円 779">
          <a:extLst>
            <a:ext uri="{FF2B5EF4-FFF2-40B4-BE49-F238E27FC236}">
              <a16:creationId xmlns:a16="http://schemas.microsoft.com/office/drawing/2014/main" id="{CC630BAB-C613-48A5-AC83-798ED634EADB}"/>
            </a:ext>
          </a:extLst>
        </xdr:cNvPr>
        <xdr:cNvSpPr/>
      </xdr:nvSpPr>
      <xdr:spPr>
        <a:xfrm>
          <a:off x="130937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131445</xdr:rowOff>
    </xdr:from>
    <xdr:to>
      <xdr:col>81</xdr:col>
      <xdr:colOff>50800</xdr:colOff>
      <xdr:row>105</xdr:row>
      <xdr:rowOff>163830</xdr:rowOff>
    </xdr:to>
    <xdr:cxnSp macro="">
      <xdr:nvCxnSpPr>
        <xdr:cNvPr id="781" name="直線コネクタ 780">
          <a:extLst>
            <a:ext uri="{FF2B5EF4-FFF2-40B4-BE49-F238E27FC236}">
              <a16:creationId xmlns:a16="http://schemas.microsoft.com/office/drawing/2014/main" id="{FCE595CB-EB13-474F-BD8F-889D1DBC8419}"/>
            </a:ext>
          </a:extLst>
        </xdr:cNvPr>
        <xdr:cNvCxnSpPr/>
      </xdr:nvCxnSpPr>
      <xdr:spPr>
        <a:xfrm>
          <a:off x="13144500" y="17562195"/>
          <a:ext cx="79375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53975</xdr:rowOff>
    </xdr:from>
    <xdr:to>
      <xdr:col>72</xdr:col>
      <xdr:colOff>38100</xdr:colOff>
      <xdr:row>105</xdr:row>
      <xdr:rowOff>155575</xdr:rowOff>
    </xdr:to>
    <xdr:sp macro="" textlink="">
      <xdr:nvSpPr>
        <xdr:cNvPr id="782" name="楕円 781">
          <a:extLst>
            <a:ext uri="{FF2B5EF4-FFF2-40B4-BE49-F238E27FC236}">
              <a16:creationId xmlns:a16="http://schemas.microsoft.com/office/drawing/2014/main" id="{8B8FEA8A-BA69-4443-91BB-ADDF9F34B7AD}"/>
            </a:ext>
          </a:extLst>
        </xdr:cNvPr>
        <xdr:cNvSpPr/>
      </xdr:nvSpPr>
      <xdr:spPr>
        <a:xfrm>
          <a:off x="12299950" y="174847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104775</xdr:rowOff>
    </xdr:from>
    <xdr:to>
      <xdr:col>76</xdr:col>
      <xdr:colOff>114300</xdr:colOff>
      <xdr:row>105</xdr:row>
      <xdr:rowOff>131445</xdr:rowOff>
    </xdr:to>
    <xdr:cxnSp macro="">
      <xdr:nvCxnSpPr>
        <xdr:cNvPr id="783" name="直線コネクタ 782">
          <a:extLst>
            <a:ext uri="{FF2B5EF4-FFF2-40B4-BE49-F238E27FC236}">
              <a16:creationId xmlns:a16="http://schemas.microsoft.com/office/drawing/2014/main" id="{752F443F-624D-4B5B-A8F3-E905D3637502}"/>
            </a:ext>
          </a:extLst>
        </xdr:cNvPr>
        <xdr:cNvCxnSpPr/>
      </xdr:nvCxnSpPr>
      <xdr:spPr>
        <a:xfrm>
          <a:off x="12344400" y="17535525"/>
          <a:ext cx="8001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116839</xdr:rowOff>
    </xdr:from>
    <xdr:to>
      <xdr:col>67</xdr:col>
      <xdr:colOff>101600</xdr:colOff>
      <xdr:row>106</xdr:row>
      <xdr:rowOff>46989</xdr:rowOff>
    </xdr:to>
    <xdr:sp macro="" textlink="">
      <xdr:nvSpPr>
        <xdr:cNvPr id="784" name="楕円 783">
          <a:extLst>
            <a:ext uri="{FF2B5EF4-FFF2-40B4-BE49-F238E27FC236}">
              <a16:creationId xmlns:a16="http://schemas.microsoft.com/office/drawing/2014/main" id="{EBE74472-E410-45D4-802A-90B0B1EC1D60}"/>
            </a:ext>
          </a:extLst>
        </xdr:cNvPr>
        <xdr:cNvSpPr/>
      </xdr:nvSpPr>
      <xdr:spPr>
        <a:xfrm>
          <a:off x="1148715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104775</xdr:rowOff>
    </xdr:from>
    <xdr:to>
      <xdr:col>71</xdr:col>
      <xdr:colOff>177800</xdr:colOff>
      <xdr:row>105</xdr:row>
      <xdr:rowOff>167639</xdr:rowOff>
    </xdr:to>
    <xdr:cxnSp macro="">
      <xdr:nvCxnSpPr>
        <xdr:cNvPr id="785" name="直線コネクタ 784">
          <a:extLst>
            <a:ext uri="{FF2B5EF4-FFF2-40B4-BE49-F238E27FC236}">
              <a16:creationId xmlns:a16="http://schemas.microsoft.com/office/drawing/2014/main" id="{927903BF-8F0E-4745-8ADD-69EC83BBCD67}"/>
            </a:ext>
          </a:extLst>
        </xdr:cNvPr>
        <xdr:cNvCxnSpPr/>
      </xdr:nvCxnSpPr>
      <xdr:spPr>
        <a:xfrm flipV="1">
          <a:off x="11537950" y="17535525"/>
          <a:ext cx="80645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95902</xdr:rowOff>
    </xdr:from>
    <xdr:ext cx="405111" cy="259045"/>
    <xdr:sp macro="" textlink="">
      <xdr:nvSpPr>
        <xdr:cNvPr id="786" name="n_1aveValue【公民館】&#10;有形固定資産減価償却率">
          <a:extLst>
            <a:ext uri="{FF2B5EF4-FFF2-40B4-BE49-F238E27FC236}">
              <a16:creationId xmlns:a16="http://schemas.microsoft.com/office/drawing/2014/main" id="{180B248A-FE2C-4BE3-9E18-A592846EBA55}"/>
            </a:ext>
          </a:extLst>
        </xdr:cNvPr>
        <xdr:cNvSpPr txBox="1"/>
      </xdr:nvSpPr>
      <xdr:spPr>
        <a:xfrm>
          <a:off x="13742044" y="1701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84472</xdr:rowOff>
    </xdr:from>
    <xdr:ext cx="405111" cy="259045"/>
    <xdr:sp macro="" textlink="">
      <xdr:nvSpPr>
        <xdr:cNvPr id="787" name="n_2aveValue【公民館】&#10;有形固定資産減価償却率">
          <a:extLst>
            <a:ext uri="{FF2B5EF4-FFF2-40B4-BE49-F238E27FC236}">
              <a16:creationId xmlns:a16="http://schemas.microsoft.com/office/drawing/2014/main" id="{FB155676-44E2-44E7-9829-B047066DCAC2}"/>
            </a:ext>
          </a:extLst>
        </xdr:cNvPr>
        <xdr:cNvSpPr txBox="1"/>
      </xdr:nvSpPr>
      <xdr:spPr>
        <a:xfrm>
          <a:off x="12960994" y="1700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53991</xdr:rowOff>
    </xdr:from>
    <xdr:ext cx="405111" cy="259045"/>
    <xdr:sp macro="" textlink="">
      <xdr:nvSpPr>
        <xdr:cNvPr id="788" name="n_3aveValue【公民館】&#10;有形固定資産減価償却率">
          <a:extLst>
            <a:ext uri="{FF2B5EF4-FFF2-40B4-BE49-F238E27FC236}">
              <a16:creationId xmlns:a16="http://schemas.microsoft.com/office/drawing/2014/main" id="{7EDFCAD4-5FEC-4544-9B5D-DD71C80A38C5}"/>
            </a:ext>
          </a:extLst>
        </xdr:cNvPr>
        <xdr:cNvSpPr txBox="1"/>
      </xdr:nvSpPr>
      <xdr:spPr>
        <a:xfrm>
          <a:off x="12167244" y="1697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71138</xdr:rowOff>
    </xdr:from>
    <xdr:ext cx="405111" cy="259045"/>
    <xdr:sp macro="" textlink="">
      <xdr:nvSpPr>
        <xdr:cNvPr id="789" name="n_4aveValue【公民館】&#10;有形固定資産減価償却率">
          <a:extLst>
            <a:ext uri="{FF2B5EF4-FFF2-40B4-BE49-F238E27FC236}">
              <a16:creationId xmlns:a16="http://schemas.microsoft.com/office/drawing/2014/main" id="{EFD81259-7A38-4D39-9AF1-E6812231BE63}"/>
            </a:ext>
          </a:extLst>
        </xdr:cNvPr>
        <xdr:cNvSpPr txBox="1"/>
      </xdr:nvSpPr>
      <xdr:spPr>
        <a:xfrm>
          <a:off x="11354444" y="1698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34307</xdr:rowOff>
    </xdr:from>
    <xdr:ext cx="405111" cy="259045"/>
    <xdr:sp macro="" textlink="">
      <xdr:nvSpPr>
        <xdr:cNvPr id="790" name="n_1mainValue【公民館】&#10;有形固定資産減価償却率">
          <a:extLst>
            <a:ext uri="{FF2B5EF4-FFF2-40B4-BE49-F238E27FC236}">
              <a16:creationId xmlns:a16="http://schemas.microsoft.com/office/drawing/2014/main" id="{BBA7CC4A-CC9A-4821-81E1-E63F362E261D}"/>
            </a:ext>
          </a:extLst>
        </xdr:cNvPr>
        <xdr:cNvSpPr txBox="1"/>
      </xdr:nvSpPr>
      <xdr:spPr>
        <a:xfrm>
          <a:off x="13742044" y="1763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1922</xdr:rowOff>
    </xdr:from>
    <xdr:ext cx="405111" cy="259045"/>
    <xdr:sp macro="" textlink="">
      <xdr:nvSpPr>
        <xdr:cNvPr id="791" name="n_2mainValue【公民館】&#10;有形固定資産減価償却率">
          <a:extLst>
            <a:ext uri="{FF2B5EF4-FFF2-40B4-BE49-F238E27FC236}">
              <a16:creationId xmlns:a16="http://schemas.microsoft.com/office/drawing/2014/main" id="{B5A53627-8C8D-4F02-B8DD-CE60F396CF4F}"/>
            </a:ext>
          </a:extLst>
        </xdr:cNvPr>
        <xdr:cNvSpPr txBox="1"/>
      </xdr:nvSpPr>
      <xdr:spPr>
        <a:xfrm>
          <a:off x="12960994" y="17604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146702</xdr:rowOff>
    </xdr:from>
    <xdr:ext cx="405111" cy="259045"/>
    <xdr:sp macro="" textlink="">
      <xdr:nvSpPr>
        <xdr:cNvPr id="792" name="n_3mainValue【公民館】&#10;有形固定資産減価償却率">
          <a:extLst>
            <a:ext uri="{FF2B5EF4-FFF2-40B4-BE49-F238E27FC236}">
              <a16:creationId xmlns:a16="http://schemas.microsoft.com/office/drawing/2014/main" id="{58C18A77-621A-4F5C-9852-8098A7B1AC93}"/>
            </a:ext>
          </a:extLst>
        </xdr:cNvPr>
        <xdr:cNvSpPr txBox="1"/>
      </xdr:nvSpPr>
      <xdr:spPr>
        <a:xfrm>
          <a:off x="12167244"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38116</xdr:rowOff>
    </xdr:from>
    <xdr:ext cx="405111" cy="259045"/>
    <xdr:sp macro="" textlink="">
      <xdr:nvSpPr>
        <xdr:cNvPr id="793" name="n_4mainValue【公民館】&#10;有形固定資産減価償却率">
          <a:extLst>
            <a:ext uri="{FF2B5EF4-FFF2-40B4-BE49-F238E27FC236}">
              <a16:creationId xmlns:a16="http://schemas.microsoft.com/office/drawing/2014/main" id="{C7E921E5-8B56-4B75-AE72-8F48A209BD80}"/>
            </a:ext>
          </a:extLst>
        </xdr:cNvPr>
        <xdr:cNvSpPr txBox="1"/>
      </xdr:nvSpPr>
      <xdr:spPr>
        <a:xfrm>
          <a:off x="11354444" y="1764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4" name="正方形/長方形 793">
          <a:extLst>
            <a:ext uri="{FF2B5EF4-FFF2-40B4-BE49-F238E27FC236}">
              <a16:creationId xmlns:a16="http://schemas.microsoft.com/office/drawing/2014/main" id="{6A310DEA-860B-453C-B0EB-5AF0FEAE53FC}"/>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5" name="正方形/長方形 794">
          <a:extLst>
            <a:ext uri="{FF2B5EF4-FFF2-40B4-BE49-F238E27FC236}">
              <a16:creationId xmlns:a16="http://schemas.microsoft.com/office/drawing/2014/main" id="{9BF929A8-E147-4C02-AE53-47BBAC27C5A0}"/>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6" name="正方形/長方形 795">
          <a:extLst>
            <a:ext uri="{FF2B5EF4-FFF2-40B4-BE49-F238E27FC236}">
              <a16:creationId xmlns:a16="http://schemas.microsoft.com/office/drawing/2014/main" id="{048C68C4-0F19-4A6E-8FB5-D2F8DD3E8104}"/>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7" name="正方形/長方形 796">
          <a:extLst>
            <a:ext uri="{FF2B5EF4-FFF2-40B4-BE49-F238E27FC236}">
              <a16:creationId xmlns:a16="http://schemas.microsoft.com/office/drawing/2014/main" id="{F6F9BBB5-6700-4135-B475-56EB20DD4459}"/>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8" name="正方形/長方形 797">
          <a:extLst>
            <a:ext uri="{FF2B5EF4-FFF2-40B4-BE49-F238E27FC236}">
              <a16:creationId xmlns:a16="http://schemas.microsoft.com/office/drawing/2014/main" id="{9D92A209-1C39-462E-9240-83E4B4A14D5D}"/>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9" name="正方形/長方形 798">
          <a:extLst>
            <a:ext uri="{FF2B5EF4-FFF2-40B4-BE49-F238E27FC236}">
              <a16:creationId xmlns:a16="http://schemas.microsoft.com/office/drawing/2014/main" id="{CB4097C5-1E81-4481-8842-FB1D5BAD9B29}"/>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0" name="正方形/長方形 799">
          <a:extLst>
            <a:ext uri="{FF2B5EF4-FFF2-40B4-BE49-F238E27FC236}">
              <a16:creationId xmlns:a16="http://schemas.microsoft.com/office/drawing/2014/main" id="{0997151C-6A49-4F9F-8F35-9571DE542DB2}"/>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1" name="正方形/長方形 800">
          <a:extLst>
            <a:ext uri="{FF2B5EF4-FFF2-40B4-BE49-F238E27FC236}">
              <a16:creationId xmlns:a16="http://schemas.microsoft.com/office/drawing/2014/main" id="{339787EE-B50F-470B-8979-8A1E51EF104B}"/>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2" name="テキスト ボックス 801">
          <a:extLst>
            <a:ext uri="{FF2B5EF4-FFF2-40B4-BE49-F238E27FC236}">
              <a16:creationId xmlns:a16="http://schemas.microsoft.com/office/drawing/2014/main" id="{E16A8548-7211-4999-86A7-94F90864541E}"/>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3" name="直線コネクタ 802">
          <a:extLst>
            <a:ext uri="{FF2B5EF4-FFF2-40B4-BE49-F238E27FC236}">
              <a16:creationId xmlns:a16="http://schemas.microsoft.com/office/drawing/2014/main" id="{629C8EB0-00D3-49BE-9983-AD23ED382266}"/>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4" name="直線コネクタ 803">
          <a:extLst>
            <a:ext uri="{FF2B5EF4-FFF2-40B4-BE49-F238E27FC236}">
              <a16:creationId xmlns:a16="http://schemas.microsoft.com/office/drawing/2014/main" id="{DB76D4B1-EF5C-4B5F-A705-E67E5463B110}"/>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5" name="テキスト ボックス 804">
          <a:extLst>
            <a:ext uri="{FF2B5EF4-FFF2-40B4-BE49-F238E27FC236}">
              <a16:creationId xmlns:a16="http://schemas.microsoft.com/office/drawing/2014/main" id="{FC9E562A-4821-4924-AC2C-1D185D9BAEAA}"/>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6" name="直線コネクタ 805">
          <a:extLst>
            <a:ext uri="{FF2B5EF4-FFF2-40B4-BE49-F238E27FC236}">
              <a16:creationId xmlns:a16="http://schemas.microsoft.com/office/drawing/2014/main" id="{31644560-4908-4876-AD78-0918228A80AD}"/>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7" name="テキスト ボックス 806">
          <a:extLst>
            <a:ext uri="{FF2B5EF4-FFF2-40B4-BE49-F238E27FC236}">
              <a16:creationId xmlns:a16="http://schemas.microsoft.com/office/drawing/2014/main" id="{0C72D5AC-F226-4CD5-88B7-9A15DA19CAEA}"/>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8" name="直線コネクタ 807">
          <a:extLst>
            <a:ext uri="{FF2B5EF4-FFF2-40B4-BE49-F238E27FC236}">
              <a16:creationId xmlns:a16="http://schemas.microsoft.com/office/drawing/2014/main" id="{4924EEF2-EA4D-4460-8BA5-72D3C4E0CBF5}"/>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9" name="テキスト ボックス 808">
          <a:extLst>
            <a:ext uri="{FF2B5EF4-FFF2-40B4-BE49-F238E27FC236}">
              <a16:creationId xmlns:a16="http://schemas.microsoft.com/office/drawing/2014/main" id="{9616C6AB-AE91-46C3-9B5C-3DEFCBA65BF9}"/>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0" name="直線コネクタ 809">
          <a:extLst>
            <a:ext uri="{FF2B5EF4-FFF2-40B4-BE49-F238E27FC236}">
              <a16:creationId xmlns:a16="http://schemas.microsoft.com/office/drawing/2014/main" id="{00A7AFD5-6B7C-41E0-AF58-A603579B7A78}"/>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1" name="テキスト ボックス 810">
          <a:extLst>
            <a:ext uri="{FF2B5EF4-FFF2-40B4-BE49-F238E27FC236}">
              <a16:creationId xmlns:a16="http://schemas.microsoft.com/office/drawing/2014/main" id="{B6AD2392-9A3E-4A23-881B-F26983BCA0E3}"/>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2" name="直線コネクタ 811">
          <a:extLst>
            <a:ext uri="{FF2B5EF4-FFF2-40B4-BE49-F238E27FC236}">
              <a16:creationId xmlns:a16="http://schemas.microsoft.com/office/drawing/2014/main" id="{AA82C53B-3C69-4793-8CF2-462FDD117E4D}"/>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3" name="テキスト ボックス 812">
          <a:extLst>
            <a:ext uri="{FF2B5EF4-FFF2-40B4-BE49-F238E27FC236}">
              <a16:creationId xmlns:a16="http://schemas.microsoft.com/office/drawing/2014/main" id="{74E69D26-D876-41B5-9D7B-D8D423A8C7E9}"/>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2DD835C1-FD86-4A3E-9F07-3CFF75A49A72}"/>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78925849-109B-4151-B39A-07561E3BD186}"/>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公民館】&#10;一人当たり面積グラフ枠">
          <a:extLst>
            <a:ext uri="{FF2B5EF4-FFF2-40B4-BE49-F238E27FC236}">
              <a16:creationId xmlns:a16="http://schemas.microsoft.com/office/drawing/2014/main" id="{BD0CE495-2B8D-4702-BF98-E26E7539C02B}"/>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49530</xdr:rowOff>
    </xdr:from>
    <xdr:to>
      <xdr:col>116</xdr:col>
      <xdr:colOff>62864</xdr:colOff>
      <xdr:row>108</xdr:row>
      <xdr:rowOff>114300</xdr:rowOff>
    </xdr:to>
    <xdr:cxnSp macro="">
      <xdr:nvCxnSpPr>
        <xdr:cNvPr id="817" name="直線コネクタ 816">
          <a:extLst>
            <a:ext uri="{FF2B5EF4-FFF2-40B4-BE49-F238E27FC236}">
              <a16:creationId xmlns:a16="http://schemas.microsoft.com/office/drawing/2014/main" id="{8582CF9B-D18F-41DD-96BD-1ADB80CE5AEF}"/>
            </a:ext>
          </a:extLst>
        </xdr:cNvPr>
        <xdr:cNvCxnSpPr/>
      </xdr:nvCxnSpPr>
      <xdr:spPr>
        <a:xfrm flipV="1">
          <a:off x="19951064" y="1679448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18" name="【公民館】&#10;一人当たり面積最小値テキスト">
          <a:extLst>
            <a:ext uri="{FF2B5EF4-FFF2-40B4-BE49-F238E27FC236}">
              <a16:creationId xmlns:a16="http://schemas.microsoft.com/office/drawing/2014/main" id="{3985A126-099D-4220-BBBA-15101CE16E23}"/>
            </a:ext>
          </a:extLst>
        </xdr:cNvPr>
        <xdr:cNvSpPr txBox="1"/>
      </xdr:nvSpPr>
      <xdr:spPr>
        <a:xfrm>
          <a:off x="19989800" y="1806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19" name="直線コネクタ 818">
          <a:extLst>
            <a:ext uri="{FF2B5EF4-FFF2-40B4-BE49-F238E27FC236}">
              <a16:creationId xmlns:a16="http://schemas.microsoft.com/office/drawing/2014/main" id="{2244847B-BCA6-4BAB-AD5E-1DAEA8515FED}"/>
            </a:ext>
          </a:extLst>
        </xdr:cNvPr>
        <xdr:cNvCxnSpPr/>
      </xdr:nvCxnSpPr>
      <xdr:spPr>
        <a:xfrm>
          <a:off x="19881850" y="180594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167657</xdr:rowOff>
    </xdr:from>
    <xdr:ext cx="469744" cy="259045"/>
    <xdr:sp macro="" textlink="">
      <xdr:nvSpPr>
        <xdr:cNvPr id="820" name="【公民館】&#10;一人当たり面積最大値テキスト">
          <a:extLst>
            <a:ext uri="{FF2B5EF4-FFF2-40B4-BE49-F238E27FC236}">
              <a16:creationId xmlns:a16="http://schemas.microsoft.com/office/drawing/2014/main" id="{EE528C38-1BE7-4CC3-B64A-895895AD540D}"/>
            </a:ext>
          </a:extLst>
        </xdr:cNvPr>
        <xdr:cNvSpPr txBox="1"/>
      </xdr:nvSpPr>
      <xdr:spPr>
        <a:xfrm>
          <a:off x="19989800" y="16569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49530</xdr:rowOff>
    </xdr:from>
    <xdr:to>
      <xdr:col>116</xdr:col>
      <xdr:colOff>152400</xdr:colOff>
      <xdr:row>101</xdr:row>
      <xdr:rowOff>49530</xdr:rowOff>
    </xdr:to>
    <xdr:cxnSp macro="">
      <xdr:nvCxnSpPr>
        <xdr:cNvPr id="821" name="直線コネクタ 820">
          <a:extLst>
            <a:ext uri="{FF2B5EF4-FFF2-40B4-BE49-F238E27FC236}">
              <a16:creationId xmlns:a16="http://schemas.microsoft.com/office/drawing/2014/main" id="{C345F19A-7905-4D8C-9F82-10B97835DF47}"/>
            </a:ext>
          </a:extLst>
        </xdr:cNvPr>
        <xdr:cNvCxnSpPr/>
      </xdr:nvCxnSpPr>
      <xdr:spPr>
        <a:xfrm>
          <a:off x="19881850" y="16794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113047</xdr:rowOff>
    </xdr:from>
    <xdr:ext cx="469744" cy="259045"/>
    <xdr:sp macro="" textlink="">
      <xdr:nvSpPr>
        <xdr:cNvPr id="822" name="【公民館】&#10;一人当たり面積平均値テキスト">
          <a:extLst>
            <a:ext uri="{FF2B5EF4-FFF2-40B4-BE49-F238E27FC236}">
              <a16:creationId xmlns:a16="http://schemas.microsoft.com/office/drawing/2014/main" id="{63810779-44A7-4A8D-A098-653B6F55C75B}"/>
            </a:ext>
          </a:extLst>
        </xdr:cNvPr>
        <xdr:cNvSpPr txBox="1"/>
      </xdr:nvSpPr>
      <xdr:spPr>
        <a:xfrm>
          <a:off x="19989800" y="17372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90170</xdr:rowOff>
    </xdr:from>
    <xdr:to>
      <xdr:col>116</xdr:col>
      <xdr:colOff>114300</xdr:colOff>
      <xdr:row>106</xdr:row>
      <xdr:rowOff>20320</xdr:rowOff>
    </xdr:to>
    <xdr:sp macro="" textlink="">
      <xdr:nvSpPr>
        <xdr:cNvPr id="823" name="フローチャート: 判断 822">
          <a:extLst>
            <a:ext uri="{FF2B5EF4-FFF2-40B4-BE49-F238E27FC236}">
              <a16:creationId xmlns:a16="http://schemas.microsoft.com/office/drawing/2014/main" id="{51E5A6B8-356D-4296-9CF3-794CC4CB7601}"/>
            </a:ext>
          </a:extLst>
        </xdr:cNvPr>
        <xdr:cNvSpPr/>
      </xdr:nvSpPr>
      <xdr:spPr>
        <a:xfrm>
          <a:off x="19900900" y="1752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36830</xdr:rowOff>
    </xdr:from>
    <xdr:to>
      <xdr:col>112</xdr:col>
      <xdr:colOff>38100</xdr:colOff>
      <xdr:row>105</xdr:row>
      <xdr:rowOff>138430</xdr:rowOff>
    </xdr:to>
    <xdr:sp macro="" textlink="">
      <xdr:nvSpPr>
        <xdr:cNvPr id="824" name="フローチャート: 判断 823">
          <a:extLst>
            <a:ext uri="{FF2B5EF4-FFF2-40B4-BE49-F238E27FC236}">
              <a16:creationId xmlns:a16="http://schemas.microsoft.com/office/drawing/2014/main" id="{31E5609D-1606-49B0-BAB3-C08142A2B00C}"/>
            </a:ext>
          </a:extLst>
        </xdr:cNvPr>
        <xdr:cNvSpPr/>
      </xdr:nvSpPr>
      <xdr:spPr>
        <a:xfrm>
          <a:off x="19157950" y="174675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25" name="フローチャート: 判断 824">
          <a:extLst>
            <a:ext uri="{FF2B5EF4-FFF2-40B4-BE49-F238E27FC236}">
              <a16:creationId xmlns:a16="http://schemas.microsoft.com/office/drawing/2014/main" id="{5566ABE3-63DD-4D77-A3AF-CC0FC1A21117}"/>
            </a:ext>
          </a:extLst>
        </xdr:cNvPr>
        <xdr:cNvSpPr/>
      </xdr:nvSpPr>
      <xdr:spPr>
        <a:xfrm>
          <a:off x="18345150" y="17498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97789</xdr:rowOff>
    </xdr:from>
    <xdr:to>
      <xdr:col>102</xdr:col>
      <xdr:colOff>165100</xdr:colOff>
      <xdr:row>106</xdr:row>
      <xdr:rowOff>27939</xdr:rowOff>
    </xdr:to>
    <xdr:sp macro="" textlink="">
      <xdr:nvSpPr>
        <xdr:cNvPr id="826" name="フローチャート: 判断 825">
          <a:extLst>
            <a:ext uri="{FF2B5EF4-FFF2-40B4-BE49-F238E27FC236}">
              <a16:creationId xmlns:a16="http://schemas.microsoft.com/office/drawing/2014/main" id="{8C110C6E-3FF7-4E9F-8C2A-FFBDF512DB11}"/>
            </a:ext>
          </a:extLst>
        </xdr:cNvPr>
        <xdr:cNvSpPr/>
      </xdr:nvSpPr>
      <xdr:spPr>
        <a:xfrm>
          <a:off x="17551400" y="17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74930</xdr:rowOff>
    </xdr:from>
    <xdr:to>
      <xdr:col>98</xdr:col>
      <xdr:colOff>38100</xdr:colOff>
      <xdr:row>106</xdr:row>
      <xdr:rowOff>5080</xdr:rowOff>
    </xdr:to>
    <xdr:sp macro="" textlink="">
      <xdr:nvSpPr>
        <xdr:cNvPr id="827" name="フローチャート: 判断 826">
          <a:extLst>
            <a:ext uri="{FF2B5EF4-FFF2-40B4-BE49-F238E27FC236}">
              <a16:creationId xmlns:a16="http://schemas.microsoft.com/office/drawing/2014/main" id="{8F369DE6-5745-427E-866D-A0885731BC68}"/>
            </a:ext>
          </a:extLst>
        </xdr:cNvPr>
        <xdr:cNvSpPr/>
      </xdr:nvSpPr>
      <xdr:spPr>
        <a:xfrm>
          <a:off x="16757650" y="17505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6E9223F6-557D-4834-A500-603EAB8EFC55}"/>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0F064AC-08E3-4E75-BCA6-1BA22948E87C}"/>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C86922EC-ABE5-412D-BEB4-41F8514937DF}"/>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EAA2F64-3754-40D4-868D-7AC4785ED35E}"/>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51871892-E490-41FF-B660-14B1B2662038}"/>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33" name="楕円 832">
          <a:extLst>
            <a:ext uri="{FF2B5EF4-FFF2-40B4-BE49-F238E27FC236}">
              <a16:creationId xmlns:a16="http://schemas.microsoft.com/office/drawing/2014/main" id="{7AEA4D15-613E-4889-8B27-6B5E2E4BE015}"/>
            </a:ext>
          </a:extLst>
        </xdr:cNvPr>
        <xdr:cNvSpPr/>
      </xdr:nvSpPr>
      <xdr:spPr>
        <a:xfrm>
          <a:off x="199009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99077</xdr:rowOff>
    </xdr:from>
    <xdr:ext cx="469744" cy="259045"/>
    <xdr:sp macro="" textlink="">
      <xdr:nvSpPr>
        <xdr:cNvPr id="834" name="【公民館】&#10;一人当たり面積該当値テキスト">
          <a:extLst>
            <a:ext uri="{FF2B5EF4-FFF2-40B4-BE49-F238E27FC236}">
              <a16:creationId xmlns:a16="http://schemas.microsoft.com/office/drawing/2014/main" id="{DFDF019E-BB68-4276-B55C-0E32C15AB8AF}"/>
            </a:ext>
          </a:extLst>
        </xdr:cNvPr>
        <xdr:cNvSpPr txBox="1"/>
      </xdr:nvSpPr>
      <xdr:spPr>
        <a:xfrm>
          <a:off x="19989800" y="1752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90170</xdr:rowOff>
    </xdr:from>
    <xdr:to>
      <xdr:col>112</xdr:col>
      <xdr:colOff>38100</xdr:colOff>
      <xdr:row>106</xdr:row>
      <xdr:rowOff>20320</xdr:rowOff>
    </xdr:to>
    <xdr:sp macro="" textlink="">
      <xdr:nvSpPr>
        <xdr:cNvPr id="835" name="楕円 834">
          <a:extLst>
            <a:ext uri="{FF2B5EF4-FFF2-40B4-BE49-F238E27FC236}">
              <a16:creationId xmlns:a16="http://schemas.microsoft.com/office/drawing/2014/main" id="{AD748AA4-972D-4882-903C-271B22F16E9F}"/>
            </a:ext>
          </a:extLst>
        </xdr:cNvPr>
        <xdr:cNvSpPr/>
      </xdr:nvSpPr>
      <xdr:spPr>
        <a:xfrm>
          <a:off x="19157950" y="175209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140970</xdr:rowOff>
    </xdr:from>
    <xdr:to>
      <xdr:col>116</xdr:col>
      <xdr:colOff>63500</xdr:colOff>
      <xdr:row>106</xdr:row>
      <xdr:rowOff>0</xdr:rowOff>
    </xdr:to>
    <xdr:cxnSp macro="">
      <xdr:nvCxnSpPr>
        <xdr:cNvPr id="836" name="直線コネクタ 835">
          <a:extLst>
            <a:ext uri="{FF2B5EF4-FFF2-40B4-BE49-F238E27FC236}">
              <a16:creationId xmlns:a16="http://schemas.microsoft.com/office/drawing/2014/main" id="{9F10A14F-EAC5-48FE-BCEE-EA79AC4D88FB}"/>
            </a:ext>
          </a:extLst>
        </xdr:cNvPr>
        <xdr:cNvCxnSpPr/>
      </xdr:nvCxnSpPr>
      <xdr:spPr>
        <a:xfrm>
          <a:off x="19202400" y="17571720"/>
          <a:ext cx="7493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74930</xdr:rowOff>
    </xdr:from>
    <xdr:to>
      <xdr:col>107</xdr:col>
      <xdr:colOff>101600</xdr:colOff>
      <xdr:row>106</xdr:row>
      <xdr:rowOff>5080</xdr:rowOff>
    </xdr:to>
    <xdr:sp macro="" textlink="">
      <xdr:nvSpPr>
        <xdr:cNvPr id="837" name="楕円 836">
          <a:extLst>
            <a:ext uri="{FF2B5EF4-FFF2-40B4-BE49-F238E27FC236}">
              <a16:creationId xmlns:a16="http://schemas.microsoft.com/office/drawing/2014/main" id="{31BAAC0F-0812-4C4D-9BB4-C6200CF72BD7}"/>
            </a:ext>
          </a:extLst>
        </xdr:cNvPr>
        <xdr:cNvSpPr/>
      </xdr:nvSpPr>
      <xdr:spPr>
        <a:xfrm>
          <a:off x="1834515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125730</xdr:rowOff>
    </xdr:from>
    <xdr:to>
      <xdr:col>111</xdr:col>
      <xdr:colOff>177800</xdr:colOff>
      <xdr:row>105</xdr:row>
      <xdr:rowOff>140970</xdr:rowOff>
    </xdr:to>
    <xdr:cxnSp macro="">
      <xdr:nvCxnSpPr>
        <xdr:cNvPr id="838" name="直線コネクタ 837">
          <a:extLst>
            <a:ext uri="{FF2B5EF4-FFF2-40B4-BE49-F238E27FC236}">
              <a16:creationId xmlns:a16="http://schemas.microsoft.com/office/drawing/2014/main" id="{9E2163AC-D39D-450A-A664-A21E1210FF1B}"/>
            </a:ext>
          </a:extLst>
        </xdr:cNvPr>
        <xdr:cNvCxnSpPr/>
      </xdr:nvCxnSpPr>
      <xdr:spPr>
        <a:xfrm>
          <a:off x="18395950" y="17556480"/>
          <a:ext cx="8064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9" name="楕円 838">
          <a:extLst>
            <a:ext uri="{FF2B5EF4-FFF2-40B4-BE49-F238E27FC236}">
              <a16:creationId xmlns:a16="http://schemas.microsoft.com/office/drawing/2014/main" id="{98745720-5189-4904-912E-854B24401F77}"/>
            </a:ext>
          </a:extLst>
        </xdr:cNvPr>
        <xdr:cNvSpPr/>
      </xdr:nvSpPr>
      <xdr:spPr>
        <a:xfrm>
          <a:off x="17551400" y="1750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125730</xdr:rowOff>
    </xdr:from>
    <xdr:to>
      <xdr:col>107</xdr:col>
      <xdr:colOff>50800</xdr:colOff>
      <xdr:row>105</xdr:row>
      <xdr:rowOff>125730</xdr:rowOff>
    </xdr:to>
    <xdr:cxnSp macro="">
      <xdr:nvCxnSpPr>
        <xdr:cNvPr id="840" name="直線コネクタ 839">
          <a:extLst>
            <a:ext uri="{FF2B5EF4-FFF2-40B4-BE49-F238E27FC236}">
              <a16:creationId xmlns:a16="http://schemas.microsoft.com/office/drawing/2014/main" id="{7C21BA0E-0561-4C09-BE36-AD9A70D52AA2}"/>
            </a:ext>
          </a:extLst>
        </xdr:cNvPr>
        <xdr:cNvCxnSpPr/>
      </xdr:nvCxnSpPr>
      <xdr:spPr>
        <a:xfrm>
          <a:off x="17602200" y="1755648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113030</xdr:rowOff>
    </xdr:from>
    <xdr:to>
      <xdr:col>98</xdr:col>
      <xdr:colOff>38100</xdr:colOff>
      <xdr:row>106</xdr:row>
      <xdr:rowOff>43180</xdr:rowOff>
    </xdr:to>
    <xdr:sp macro="" textlink="">
      <xdr:nvSpPr>
        <xdr:cNvPr id="841" name="楕円 840">
          <a:extLst>
            <a:ext uri="{FF2B5EF4-FFF2-40B4-BE49-F238E27FC236}">
              <a16:creationId xmlns:a16="http://schemas.microsoft.com/office/drawing/2014/main" id="{32E281E1-2160-4236-8F5E-E6BB705372C7}"/>
            </a:ext>
          </a:extLst>
        </xdr:cNvPr>
        <xdr:cNvSpPr/>
      </xdr:nvSpPr>
      <xdr:spPr>
        <a:xfrm>
          <a:off x="16757650" y="175437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163830</xdr:rowOff>
    </xdr:to>
    <xdr:cxnSp macro="">
      <xdr:nvCxnSpPr>
        <xdr:cNvPr id="842" name="直線コネクタ 841">
          <a:extLst>
            <a:ext uri="{FF2B5EF4-FFF2-40B4-BE49-F238E27FC236}">
              <a16:creationId xmlns:a16="http://schemas.microsoft.com/office/drawing/2014/main" id="{64221543-7881-4EF8-BE96-7D757D4844FF}"/>
            </a:ext>
          </a:extLst>
        </xdr:cNvPr>
        <xdr:cNvCxnSpPr/>
      </xdr:nvCxnSpPr>
      <xdr:spPr>
        <a:xfrm flipV="1">
          <a:off x="16802100" y="17556480"/>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154957</xdr:rowOff>
    </xdr:from>
    <xdr:ext cx="469744" cy="259045"/>
    <xdr:sp macro="" textlink="">
      <xdr:nvSpPr>
        <xdr:cNvPr id="843" name="n_1aveValue【公民館】&#10;一人当たり面積">
          <a:extLst>
            <a:ext uri="{FF2B5EF4-FFF2-40B4-BE49-F238E27FC236}">
              <a16:creationId xmlns:a16="http://schemas.microsoft.com/office/drawing/2014/main" id="{65011685-C39B-421B-A47D-E70731C53FEA}"/>
            </a:ext>
          </a:extLst>
        </xdr:cNvPr>
        <xdr:cNvSpPr txBox="1"/>
      </xdr:nvSpPr>
      <xdr:spPr>
        <a:xfrm>
          <a:off x="189802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13988</xdr:rowOff>
    </xdr:from>
    <xdr:ext cx="469744" cy="259045"/>
    <xdr:sp macro="" textlink="">
      <xdr:nvSpPr>
        <xdr:cNvPr id="844" name="n_2aveValue【公民館】&#10;一人当たり面積">
          <a:extLst>
            <a:ext uri="{FF2B5EF4-FFF2-40B4-BE49-F238E27FC236}">
              <a16:creationId xmlns:a16="http://schemas.microsoft.com/office/drawing/2014/main" id="{93CB1926-794B-45E2-9E3C-04D362521904}"/>
            </a:ext>
          </a:extLst>
        </xdr:cNvPr>
        <xdr:cNvSpPr txBox="1"/>
      </xdr:nvSpPr>
      <xdr:spPr>
        <a:xfrm>
          <a:off x="18180127" y="1727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19066</xdr:rowOff>
    </xdr:from>
    <xdr:ext cx="469744" cy="259045"/>
    <xdr:sp macro="" textlink="">
      <xdr:nvSpPr>
        <xdr:cNvPr id="845" name="n_3aveValue【公民館】&#10;一人当たり面積">
          <a:extLst>
            <a:ext uri="{FF2B5EF4-FFF2-40B4-BE49-F238E27FC236}">
              <a16:creationId xmlns:a16="http://schemas.microsoft.com/office/drawing/2014/main" id="{B095B5CD-784C-48FE-8EBB-1214883D143B}"/>
            </a:ext>
          </a:extLst>
        </xdr:cNvPr>
        <xdr:cNvSpPr txBox="1"/>
      </xdr:nvSpPr>
      <xdr:spPr>
        <a:xfrm>
          <a:off x="17386377" y="1762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21607</xdr:rowOff>
    </xdr:from>
    <xdr:ext cx="469744" cy="259045"/>
    <xdr:sp macro="" textlink="">
      <xdr:nvSpPr>
        <xdr:cNvPr id="846" name="n_4aveValue【公民館】&#10;一人当たり面積">
          <a:extLst>
            <a:ext uri="{FF2B5EF4-FFF2-40B4-BE49-F238E27FC236}">
              <a16:creationId xmlns:a16="http://schemas.microsoft.com/office/drawing/2014/main" id="{304DB177-EFDB-407B-906F-8D1F7BC7F6B0}"/>
            </a:ext>
          </a:extLst>
        </xdr:cNvPr>
        <xdr:cNvSpPr txBox="1"/>
      </xdr:nvSpPr>
      <xdr:spPr>
        <a:xfrm>
          <a:off x="1659262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11447</xdr:rowOff>
    </xdr:from>
    <xdr:ext cx="469744" cy="259045"/>
    <xdr:sp macro="" textlink="">
      <xdr:nvSpPr>
        <xdr:cNvPr id="847" name="n_1mainValue【公民館】&#10;一人当たり面積">
          <a:extLst>
            <a:ext uri="{FF2B5EF4-FFF2-40B4-BE49-F238E27FC236}">
              <a16:creationId xmlns:a16="http://schemas.microsoft.com/office/drawing/2014/main" id="{EE45C818-3CD7-4D93-974E-A9AF43B6066C}"/>
            </a:ext>
          </a:extLst>
        </xdr:cNvPr>
        <xdr:cNvSpPr txBox="1"/>
      </xdr:nvSpPr>
      <xdr:spPr>
        <a:xfrm>
          <a:off x="18980227" y="17613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848" name="n_2mainValue【公民館】&#10;一人当たり面積">
          <a:extLst>
            <a:ext uri="{FF2B5EF4-FFF2-40B4-BE49-F238E27FC236}">
              <a16:creationId xmlns:a16="http://schemas.microsoft.com/office/drawing/2014/main" id="{B454F716-2682-4609-944E-DA0AD07A22D5}"/>
            </a:ext>
          </a:extLst>
        </xdr:cNvPr>
        <xdr:cNvSpPr txBox="1"/>
      </xdr:nvSpPr>
      <xdr:spPr>
        <a:xfrm>
          <a:off x="18180127" y="17598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49" name="n_3mainValue【公民館】&#10;一人当たり面積">
          <a:extLst>
            <a:ext uri="{FF2B5EF4-FFF2-40B4-BE49-F238E27FC236}">
              <a16:creationId xmlns:a16="http://schemas.microsoft.com/office/drawing/2014/main" id="{8ECA5215-C7A1-464A-8EB5-F15FDF6AF45D}"/>
            </a:ext>
          </a:extLst>
        </xdr:cNvPr>
        <xdr:cNvSpPr txBox="1"/>
      </xdr:nvSpPr>
      <xdr:spPr>
        <a:xfrm>
          <a:off x="17386377" y="1728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34307</xdr:rowOff>
    </xdr:from>
    <xdr:ext cx="469744" cy="259045"/>
    <xdr:sp macro="" textlink="">
      <xdr:nvSpPr>
        <xdr:cNvPr id="850" name="n_4mainValue【公民館】&#10;一人当たり面積">
          <a:extLst>
            <a:ext uri="{FF2B5EF4-FFF2-40B4-BE49-F238E27FC236}">
              <a16:creationId xmlns:a16="http://schemas.microsoft.com/office/drawing/2014/main" id="{C5A4925E-E3E9-4727-91E7-300DA762FF0F}"/>
            </a:ext>
          </a:extLst>
        </xdr:cNvPr>
        <xdr:cNvSpPr txBox="1"/>
      </xdr:nvSpPr>
      <xdr:spPr>
        <a:xfrm>
          <a:off x="16592627" y="17636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9957DBE7-5AB8-4E89-9EFB-8BA52342FE99}"/>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C0A0FD60-A834-4840-AB1D-8B318A18A51D}"/>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A1FB6A92-FF46-4CB2-BBAA-19E126B4F8CC}"/>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類似団体と比較して特に有形固定資産減価償却率が高くなっている施設は、橋りょう、公営住宅、公民館であり、その他の施設は、類似団体と同程度か低い状況にある。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橋りょうについては、長寿命化計画（令和２年１２月策定）により、年に２基程度補修している。</a:t>
          </a:r>
          <a:endParaRPr lang="ja-JP" altLang="ja-JP" sz="1400">
            <a:effectLst/>
          </a:endParaRPr>
        </a:p>
        <a:p>
          <a:r>
            <a:rPr kumimoji="1" lang="ja-JP" altLang="ja-JP" sz="1100">
              <a:solidFill>
                <a:schemeClr val="dk1"/>
              </a:solidFill>
              <a:effectLst/>
              <a:latin typeface="+mn-lt"/>
              <a:ea typeface="+mn-ea"/>
              <a:cs typeface="+mn-cs"/>
            </a:rPr>
            <a:t>公営住宅については、令和３年度に亀川地区市営住宅集約建替事業</a:t>
          </a:r>
          <a:r>
            <a:rPr kumimoji="1" lang="ja-JP" altLang="en-US" sz="1100">
              <a:solidFill>
                <a:schemeClr val="dk1"/>
              </a:solidFill>
              <a:effectLst/>
              <a:latin typeface="+mn-lt"/>
              <a:ea typeface="+mn-ea"/>
              <a:cs typeface="+mn-cs"/>
            </a:rPr>
            <a:t>が完了したこと等に</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８．９ポイントの</a:t>
          </a:r>
          <a:r>
            <a:rPr kumimoji="1" lang="ja-JP" altLang="ja-JP" sz="1100">
              <a:solidFill>
                <a:schemeClr val="dk1"/>
              </a:solidFill>
              <a:effectLst/>
              <a:latin typeface="+mn-lt"/>
              <a:ea typeface="+mn-ea"/>
              <a:cs typeface="+mn-cs"/>
            </a:rPr>
            <a:t>改善</a:t>
          </a:r>
          <a:r>
            <a:rPr kumimoji="1" lang="ja-JP" altLang="en-US" sz="1100">
              <a:solidFill>
                <a:schemeClr val="dk1"/>
              </a:solidFill>
              <a:effectLst/>
              <a:latin typeface="+mn-lt"/>
              <a:ea typeface="+mn-ea"/>
              <a:cs typeface="+mn-cs"/>
            </a:rPr>
            <a:t>となった</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公共施設再編計画（平成２９年３月策定）に基づき、老朽化した市営住宅については廃止を進めていく予定である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公民館については、公共施設再編計画により、北部地区公民館本館の整備または移転・複合化の方向性を探っているが、なでしこ分館については</a:t>
          </a:r>
          <a:r>
            <a:rPr kumimoji="1" lang="ja-JP" altLang="en-US" sz="1100">
              <a:solidFill>
                <a:schemeClr val="dk1"/>
              </a:solidFill>
              <a:effectLst/>
              <a:latin typeface="+mn-lt"/>
              <a:ea typeface="+mn-ea"/>
              <a:cs typeface="+mn-cs"/>
            </a:rPr>
            <a:t>令和３年度に解体した</a:t>
          </a:r>
          <a:r>
            <a:rPr kumimoji="1" lang="ja-JP" altLang="ja-JP" sz="1100">
              <a:solidFill>
                <a:schemeClr val="dk1"/>
              </a:solidFill>
              <a:effectLst/>
              <a:latin typeface="+mn-lt"/>
              <a:ea typeface="+mn-ea"/>
              <a:cs typeface="+mn-cs"/>
            </a:rPr>
            <a:t>。</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2DEC03F-6238-4D4D-9002-9BF8F1843502}"/>
            </a:ext>
          </a:extLst>
        </xdr:cNvPr>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983751F-A210-472D-B081-3A0180E4E88E}"/>
            </a:ext>
          </a:extLst>
        </xdr:cNvPr>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24269F2-8F75-4060-B661-0BC90F6DEF61}"/>
            </a:ext>
          </a:extLst>
        </xdr:cNvPr>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EC11BC7-2A7F-47CF-8414-60A3FC206517}"/>
            </a:ext>
          </a:extLst>
        </xdr:cNvPr>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24C822E-FA56-4555-946D-33714A9727A0}"/>
            </a:ext>
          </a:extLst>
        </xdr:cNvPr>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F4FD7F01-DB41-48B0-92ED-CB4BFC6BC57D}"/>
            </a:ext>
          </a:extLst>
        </xdr:cNvPr>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F765B6-DFB9-4114-A78B-18E3FDCE6EC6}"/>
            </a:ext>
          </a:extLst>
        </xdr:cNvPr>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A0870E-2FB9-4177-AD45-F0CCF55C9A91}"/>
            </a:ext>
          </a:extLst>
        </xdr:cNvPr>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29ABDF8-632B-4245-9241-227D80EA4066}"/>
            </a:ext>
          </a:extLst>
        </xdr:cNvPr>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81C94AC-D849-4FDB-9351-5EBBF0CD19EF}"/>
            </a:ext>
          </a:extLst>
        </xdr:cNvPr>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113,454
110,552
125.34
62,357,558
60,661,089
1,044,354
27,115,687
38,318,843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2BA1496-19D4-42D3-960C-701CC9059E39}"/>
            </a:ext>
          </a:extLst>
        </xdr:cNvPr>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E4BBBE-C254-4117-ACD4-6A4A5FE864DC}"/>
            </a:ext>
          </a:extLst>
        </xdr:cNvPr>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737770A-4374-4946-B976-05E5D92B689C}"/>
            </a:ext>
          </a:extLst>
        </xdr:cNvPr>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997B1C4-26F8-4CEA-A116-3EA0462954A4}"/>
            </a:ext>
          </a:extLst>
        </xdr:cNvPr>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14D7FD-11BB-4DB8-9A44-20DABF5D0BBE}"/>
            </a:ext>
          </a:extLst>
        </xdr:cNvPr>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9D49E62-F675-4FBF-AB1D-DA47FA737C1B}"/>
            </a:ext>
          </a:extLst>
        </xdr:cNvPr>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F847B46-D425-4649-B159-D99A96CE0A4A}"/>
            </a:ext>
          </a:extLst>
        </xdr:cNvPr>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1FAD19D-5448-4250-A0BC-8FF10C7C530F}"/>
            </a:ext>
          </a:extLst>
        </xdr:cNvPr>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B7109F0-38CB-4D88-AF7B-80FDF60DCAC1}"/>
            </a:ext>
          </a:extLst>
        </xdr:cNvPr>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B1A702B-EDA5-4471-9924-B75F3DBCA7AE}"/>
            </a:ext>
          </a:extLst>
        </xdr:cNvPr>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E15C4F8-4483-4204-B19E-ACE3A090E117}"/>
            </a:ext>
          </a:extLst>
        </xdr:cNvPr>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7DDCB0B-35D0-4246-BE36-D1501401CA72}"/>
            </a:ext>
          </a:extLst>
        </xdr:cNvPr>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64691A50-DB95-441B-9EC9-4A53EC7A770A}"/>
            </a:ext>
          </a:extLst>
        </xdr:cNvPr>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C4CBF7-7697-4FE1-86FD-9A0FBB655160}"/>
            </a:ext>
          </a:extLst>
        </xdr:cNvPr>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3455111-3A21-43F2-8F15-CA5FFD5DAD89}"/>
            </a:ext>
          </a:extLst>
        </xdr:cNvPr>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CE27E9E-97C1-4C05-B532-43E77F3A6D3F}"/>
            </a:ext>
          </a:extLst>
        </xdr:cNvPr>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96051D5-80E5-4596-A73D-FEBAE1666E02}"/>
            </a:ext>
          </a:extLst>
        </xdr:cNvPr>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1692726-2863-4E9A-96C6-25DC7141F460}"/>
            </a:ext>
          </a:extLst>
        </xdr:cNvPr>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DFB1DE1-DB1B-4EBB-B0C7-9B7C84FCD2FE}"/>
            </a:ext>
          </a:extLst>
        </xdr:cNvPr>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1D1F71-B20A-48B9-84F4-01068F3B3889}"/>
            </a:ext>
          </a:extLst>
        </xdr:cNvPr>
        <xdr:cNvSpPr txBox="1"/>
      </xdr:nvSpPr>
      <xdr:spPr>
        <a:xfrm>
          <a:off x="641350" y="330835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30009E8-FCCB-4A90-9D20-3FE798F47A6B}"/>
            </a:ext>
          </a:extLst>
        </xdr:cNvPr>
        <xdr:cNvSpPr txBox="1"/>
      </xdr:nvSpPr>
      <xdr:spPr>
        <a:xfrm>
          <a:off x="641350" y="3619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AE83C1-2203-4A6E-A801-5D398DCDA24B}"/>
            </a:ext>
          </a:extLst>
        </xdr:cNvPr>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78723F-93CF-47A9-A4E5-8A55D668670F}"/>
            </a:ext>
          </a:extLst>
        </xdr:cNvPr>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CAA0C74-1870-4694-864C-0EE2916E8A39}"/>
            </a:ext>
          </a:extLst>
        </xdr:cNvPr>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0A2C48D-397E-485E-A390-B5775B2344C8}"/>
            </a:ext>
          </a:extLst>
        </xdr:cNvPr>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4670BE8-5F18-4317-9EC1-96CAA695D75C}"/>
            </a:ext>
          </a:extLst>
        </xdr:cNvPr>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6FE2C78-DB32-4A8A-9036-C9F826EDAA35}"/>
            </a:ext>
          </a:extLst>
        </xdr:cNvPr>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94DDF3E-2CB3-4343-B3C5-EC52479D97D3}"/>
            </a:ext>
          </a:extLst>
        </xdr:cNvPr>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6F11F3-00E4-4544-A5C1-AAC0927C71B5}"/>
            </a:ext>
          </a:extLst>
        </xdr:cNvPr>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340D3D-E44D-4A80-86B5-182C5CF84E56}"/>
            </a:ext>
          </a:extLst>
        </xdr:cNvPr>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DA7EFD38-68A5-4011-8451-2D06FDAF2C7C}"/>
            </a:ext>
          </a:extLst>
        </xdr:cNvPr>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A1DE8BF-4298-495C-B799-0D2871D3C660}"/>
            </a:ext>
          </a:extLst>
        </xdr:cNvPr>
        <xdr:cNvSpPr txBox="1"/>
      </xdr:nvSpPr>
      <xdr:spPr>
        <a:xfrm>
          <a:off x="27577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412DCD1-D35B-4086-8540-B431FDEE59AE}"/>
            </a:ext>
          </a:extLst>
        </xdr:cNvPr>
        <xdr:cNvCxnSpPr/>
      </xdr:nvCxnSpPr>
      <xdr:spPr>
        <a:xfrm>
          <a:off x="6858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5630C9BD-EC80-4A66-861A-1A239CAD9D91}"/>
            </a:ext>
          </a:extLst>
        </xdr:cNvPr>
        <xdr:cNvSpPr txBox="1"/>
      </xdr:nvSpPr>
      <xdr:spPr>
        <a:xfrm>
          <a:off x="2757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0B1DEF1-17D4-40D8-99E1-46A0CFC71B59}"/>
            </a:ext>
          </a:extLst>
        </xdr:cNvPr>
        <xdr:cNvCxnSpPr/>
      </xdr:nvCxnSpPr>
      <xdr:spPr>
        <a:xfrm>
          <a:off x="6858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AB28C35C-7E7F-47DC-9957-3A3B029B31B0}"/>
            </a:ext>
          </a:extLst>
        </xdr:cNvPr>
        <xdr:cNvSpPr txBox="1"/>
      </xdr:nvSpPr>
      <xdr:spPr>
        <a:xfrm>
          <a:off x="3398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D01AB60-C4EC-467F-89C8-BB5635641096}"/>
            </a:ext>
          </a:extLst>
        </xdr:cNvPr>
        <xdr:cNvCxnSpPr/>
      </xdr:nvCxnSpPr>
      <xdr:spPr>
        <a:xfrm>
          <a:off x="6858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331BAC27-CEC0-4220-869E-0256086B1937}"/>
            </a:ext>
          </a:extLst>
        </xdr:cNvPr>
        <xdr:cNvSpPr txBox="1"/>
      </xdr:nvSpPr>
      <xdr:spPr>
        <a:xfrm>
          <a:off x="3398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C165995-3AF9-412B-A0E6-3941812E93DA}"/>
            </a:ext>
          </a:extLst>
        </xdr:cNvPr>
        <xdr:cNvCxnSpPr/>
      </xdr:nvCxnSpPr>
      <xdr:spPr>
        <a:xfrm>
          <a:off x="6858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1FB93E3-04A3-4E6A-AD45-FABA1876F49C}"/>
            </a:ext>
          </a:extLst>
        </xdr:cNvPr>
        <xdr:cNvSpPr txBox="1"/>
      </xdr:nvSpPr>
      <xdr:spPr>
        <a:xfrm>
          <a:off x="3398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2EF8453-3F6A-4299-888D-D525AE017F5F}"/>
            </a:ext>
          </a:extLst>
        </xdr:cNvPr>
        <xdr:cNvCxnSpPr/>
      </xdr:nvCxnSpPr>
      <xdr:spPr>
        <a:xfrm>
          <a:off x="6858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57B4B52D-7D2C-4B53-9745-B234DA0AE42B}"/>
            </a:ext>
          </a:extLst>
        </xdr:cNvPr>
        <xdr:cNvSpPr txBox="1"/>
      </xdr:nvSpPr>
      <xdr:spPr>
        <a:xfrm>
          <a:off x="3398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2C29F7D-2818-4755-ADDF-446DDC74DE70}"/>
            </a:ext>
          </a:extLst>
        </xdr:cNvPr>
        <xdr:cNvCxnSpPr/>
      </xdr:nvCxnSpPr>
      <xdr:spPr>
        <a:xfrm>
          <a:off x="6858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6284AED-71BF-47CC-AC55-40D0B744EB4C}"/>
            </a:ext>
          </a:extLst>
        </xdr:cNvPr>
        <xdr:cNvSpPr txBox="1"/>
      </xdr:nvSpPr>
      <xdr:spPr>
        <a:xfrm>
          <a:off x="38496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1285A1BD-B787-4C06-880D-45252B448388}"/>
            </a:ext>
          </a:extLst>
        </xdr:cNvPr>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AEE01642-29BC-44C3-881E-955A8481321F}"/>
            </a:ext>
          </a:extLst>
        </xdr:cNvPr>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12519</xdr:rowOff>
    </xdr:to>
    <xdr:cxnSp macro="">
      <xdr:nvCxnSpPr>
        <xdr:cNvPr id="58" name="直線コネクタ 57">
          <a:extLst>
            <a:ext uri="{FF2B5EF4-FFF2-40B4-BE49-F238E27FC236}">
              <a16:creationId xmlns:a16="http://schemas.microsoft.com/office/drawing/2014/main" id="{6B24ADC3-218C-436C-AE64-FC348497BFAB}"/>
            </a:ext>
          </a:extLst>
        </xdr:cNvPr>
        <xdr:cNvCxnSpPr/>
      </xdr:nvCxnSpPr>
      <xdr:spPr>
        <a:xfrm flipV="1">
          <a:off x="4177665" y="5576570"/>
          <a:ext cx="0" cy="13764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16346</xdr:rowOff>
    </xdr:from>
    <xdr:ext cx="405111" cy="259045"/>
    <xdr:sp macro="" textlink="">
      <xdr:nvSpPr>
        <xdr:cNvPr id="59" name="【図書館】&#10;有形固定資産減価償却率最小値テキスト">
          <a:extLst>
            <a:ext uri="{FF2B5EF4-FFF2-40B4-BE49-F238E27FC236}">
              <a16:creationId xmlns:a16="http://schemas.microsoft.com/office/drawing/2014/main" id="{507C8884-4F7F-4690-A8A3-5B3F8CB4022B}"/>
            </a:ext>
          </a:extLst>
        </xdr:cNvPr>
        <xdr:cNvSpPr txBox="1"/>
      </xdr:nvSpPr>
      <xdr:spPr>
        <a:xfrm>
          <a:off x="4216400" y="6956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12519</xdr:rowOff>
    </xdr:from>
    <xdr:to>
      <xdr:col>24</xdr:col>
      <xdr:colOff>152400</xdr:colOff>
      <xdr:row>42</xdr:row>
      <xdr:rowOff>12519</xdr:rowOff>
    </xdr:to>
    <xdr:cxnSp macro="">
      <xdr:nvCxnSpPr>
        <xdr:cNvPr id="60" name="直線コネクタ 59">
          <a:extLst>
            <a:ext uri="{FF2B5EF4-FFF2-40B4-BE49-F238E27FC236}">
              <a16:creationId xmlns:a16="http://schemas.microsoft.com/office/drawing/2014/main" id="{1EDCD350-4B36-420E-A377-B5CF0F489FD2}"/>
            </a:ext>
          </a:extLst>
        </xdr:cNvPr>
        <xdr:cNvCxnSpPr/>
      </xdr:nvCxnSpPr>
      <xdr:spPr>
        <a:xfrm>
          <a:off x="4108450" y="695306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340478" cy="259045"/>
    <xdr:sp macro="" textlink="">
      <xdr:nvSpPr>
        <xdr:cNvPr id="61" name="【図書館】&#10;有形固定資産減価償却率最大値テキスト">
          <a:extLst>
            <a:ext uri="{FF2B5EF4-FFF2-40B4-BE49-F238E27FC236}">
              <a16:creationId xmlns:a16="http://schemas.microsoft.com/office/drawing/2014/main" id="{30B6CC0D-0949-42F8-9233-F4B24788E79A}"/>
            </a:ext>
          </a:extLst>
        </xdr:cNvPr>
        <xdr:cNvSpPr txBox="1"/>
      </xdr:nvSpPr>
      <xdr:spPr>
        <a:xfrm>
          <a:off x="4216400" y="53581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2" name="直線コネクタ 61">
          <a:extLst>
            <a:ext uri="{FF2B5EF4-FFF2-40B4-BE49-F238E27FC236}">
              <a16:creationId xmlns:a16="http://schemas.microsoft.com/office/drawing/2014/main" id="{C484EB89-F3D0-4A77-910F-ECFE05A37D75}"/>
            </a:ext>
          </a:extLst>
        </xdr:cNvPr>
        <xdr:cNvCxnSpPr/>
      </xdr:nvCxnSpPr>
      <xdr:spPr>
        <a:xfrm>
          <a:off x="4108450" y="55765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115224</xdr:rowOff>
    </xdr:from>
    <xdr:ext cx="405111" cy="259045"/>
    <xdr:sp macro="" textlink="">
      <xdr:nvSpPr>
        <xdr:cNvPr id="63" name="【図書館】&#10;有形固定資産減価償却率平均値テキスト">
          <a:extLst>
            <a:ext uri="{FF2B5EF4-FFF2-40B4-BE49-F238E27FC236}">
              <a16:creationId xmlns:a16="http://schemas.microsoft.com/office/drawing/2014/main" id="{C96BEA1C-B8FC-494F-A996-A54E10BB4FFB}"/>
            </a:ext>
          </a:extLst>
        </xdr:cNvPr>
        <xdr:cNvSpPr txBox="1"/>
      </xdr:nvSpPr>
      <xdr:spPr>
        <a:xfrm>
          <a:off x="4216400" y="60651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92347</xdr:rowOff>
    </xdr:from>
    <xdr:to>
      <xdr:col>24</xdr:col>
      <xdr:colOff>114300</xdr:colOff>
      <xdr:row>38</xdr:row>
      <xdr:rowOff>22497</xdr:rowOff>
    </xdr:to>
    <xdr:sp macro="" textlink="">
      <xdr:nvSpPr>
        <xdr:cNvPr id="64" name="フローチャート: 判断 63">
          <a:extLst>
            <a:ext uri="{FF2B5EF4-FFF2-40B4-BE49-F238E27FC236}">
              <a16:creationId xmlns:a16="http://schemas.microsoft.com/office/drawing/2014/main" id="{8A69282F-36E8-4353-861F-E37EBE4B0BFD}"/>
            </a:ext>
          </a:extLst>
        </xdr:cNvPr>
        <xdr:cNvSpPr/>
      </xdr:nvSpPr>
      <xdr:spPr>
        <a:xfrm>
          <a:off x="4127500" y="620739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D4BBFCC1-4C0A-4535-842C-A16E6A1BA8E1}"/>
            </a:ext>
          </a:extLst>
        </xdr:cNvPr>
        <xdr:cNvSpPr/>
      </xdr:nvSpPr>
      <xdr:spPr>
        <a:xfrm>
          <a:off x="3384550" y="618127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xdr:rowOff>
    </xdr:from>
    <xdr:to>
      <xdr:col>15</xdr:col>
      <xdr:colOff>101600</xdr:colOff>
      <xdr:row>37</xdr:row>
      <xdr:rowOff>112304</xdr:rowOff>
    </xdr:to>
    <xdr:sp macro="" textlink="">
      <xdr:nvSpPr>
        <xdr:cNvPr id="66" name="フローチャート: 判断 65">
          <a:extLst>
            <a:ext uri="{FF2B5EF4-FFF2-40B4-BE49-F238E27FC236}">
              <a16:creationId xmlns:a16="http://schemas.microsoft.com/office/drawing/2014/main" id="{87B55C63-89C5-41B2-B211-1128D77E88C9}"/>
            </a:ext>
          </a:extLst>
        </xdr:cNvPr>
        <xdr:cNvSpPr/>
      </xdr:nvSpPr>
      <xdr:spPr>
        <a:xfrm>
          <a:off x="2571750" y="612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22134</xdr:rowOff>
    </xdr:from>
    <xdr:to>
      <xdr:col>10</xdr:col>
      <xdr:colOff>165100</xdr:colOff>
      <xdr:row>37</xdr:row>
      <xdr:rowOff>123734</xdr:rowOff>
    </xdr:to>
    <xdr:sp macro="" textlink="">
      <xdr:nvSpPr>
        <xdr:cNvPr id="67" name="フローチャート: 判断 66">
          <a:extLst>
            <a:ext uri="{FF2B5EF4-FFF2-40B4-BE49-F238E27FC236}">
              <a16:creationId xmlns:a16="http://schemas.microsoft.com/office/drawing/2014/main" id="{3D53B66C-14B8-4C7C-BD70-93460D02E15E}"/>
            </a:ext>
          </a:extLst>
        </xdr:cNvPr>
        <xdr:cNvSpPr/>
      </xdr:nvSpPr>
      <xdr:spPr>
        <a:xfrm>
          <a:off x="1778000" y="6137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F08BCDB7-FE5A-4066-9E45-80DBE95E732B}"/>
            </a:ext>
          </a:extLst>
        </xdr:cNvPr>
        <xdr:cNvSpPr/>
      </xdr:nvSpPr>
      <xdr:spPr>
        <a:xfrm>
          <a:off x="984250" y="61010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B979010-E987-4BFA-8D4F-7578FF1D02C2}"/>
            </a:ext>
          </a:extLst>
        </xdr:cNvPr>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B176C1C-1568-4A6B-A50F-091477ABBFB1}"/>
            </a:ext>
          </a:extLst>
        </xdr:cNvPr>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A23B6FBE-0F69-4420-925C-9D1F0CCEC2AF}"/>
            </a:ext>
          </a:extLst>
        </xdr:cNvPr>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9B8DC4C-33A9-4338-9BB5-A32560B6FCE3}"/>
            </a:ext>
          </a:extLst>
        </xdr:cNvPr>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ECF40F2-2E3B-4C38-8B5F-6D6EA9860D7D}"/>
            </a:ext>
          </a:extLst>
        </xdr:cNvPr>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33565</xdr:rowOff>
    </xdr:from>
    <xdr:to>
      <xdr:col>24</xdr:col>
      <xdr:colOff>114300</xdr:colOff>
      <xdr:row>39</xdr:row>
      <xdr:rowOff>135165</xdr:rowOff>
    </xdr:to>
    <xdr:sp macro="" textlink="">
      <xdr:nvSpPr>
        <xdr:cNvPr id="74" name="楕円 73">
          <a:extLst>
            <a:ext uri="{FF2B5EF4-FFF2-40B4-BE49-F238E27FC236}">
              <a16:creationId xmlns:a16="http://schemas.microsoft.com/office/drawing/2014/main" id="{83BD3DB9-1BB0-440B-8046-622AF032147C}"/>
            </a:ext>
          </a:extLst>
        </xdr:cNvPr>
        <xdr:cNvSpPr/>
      </xdr:nvSpPr>
      <xdr:spPr>
        <a:xfrm>
          <a:off x="4127500" y="647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11992</xdr:rowOff>
    </xdr:from>
    <xdr:ext cx="405111" cy="259045"/>
    <xdr:sp macro="" textlink="">
      <xdr:nvSpPr>
        <xdr:cNvPr id="75" name="【図書館】&#10;有形固定資産減価償却率該当値テキスト">
          <a:extLst>
            <a:ext uri="{FF2B5EF4-FFF2-40B4-BE49-F238E27FC236}">
              <a16:creationId xmlns:a16="http://schemas.microsoft.com/office/drawing/2014/main" id="{30698465-86CD-451A-AC43-1EDFF5859A38}"/>
            </a:ext>
          </a:extLst>
        </xdr:cNvPr>
        <xdr:cNvSpPr txBox="1"/>
      </xdr:nvSpPr>
      <xdr:spPr>
        <a:xfrm>
          <a:off x="4216400" y="645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907</xdr:rowOff>
    </xdr:from>
    <xdr:to>
      <xdr:col>20</xdr:col>
      <xdr:colOff>38100</xdr:colOff>
      <xdr:row>39</xdr:row>
      <xdr:rowOff>102507</xdr:rowOff>
    </xdr:to>
    <xdr:sp macro="" textlink="">
      <xdr:nvSpPr>
        <xdr:cNvPr id="76" name="楕円 75">
          <a:extLst>
            <a:ext uri="{FF2B5EF4-FFF2-40B4-BE49-F238E27FC236}">
              <a16:creationId xmlns:a16="http://schemas.microsoft.com/office/drawing/2014/main" id="{21715480-9E49-4414-83F7-3F25E3C4D9DD}"/>
            </a:ext>
          </a:extLst>
        </xdr:cNvPr>
        <xdr:cNvSpPr/>
      </xdr:nvSpPr>
      <xdr:spPr>
        <a:xfrm>
          <a:off x="3384550" y="644615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51707</xdr:rowOff>
    </xdr:from>
    <xdr:to>
      <xdr:col>24</xdr:col>
      <xdr:colOff>63500</xdr:colOff>
      <xdr:row>39</xdr:row>
      <xdr:rowOff>84365</xdr:rowOff>
    </xdr:to>
    <xdr:cxnSp macro="">
      <xdr:nvCxnSpPr>
        <xdr:cNvPr id="77" name="直線コネクタ 76">
          <a:extLst>
            <a:ext uri="{FF2B5EF4-FFF2-40B4-BE49-F238E27FC236}">
              <a16:creationId xmlns:a16="http://schemas.microsoft.com/office/drawing/2014/main" id="{6D37389C-3048-4B05-9163-8CD92F59D79C}"/>
            </a:ext>
          </a:extLst>
        </xdr:cNvPr>
        <xdr:cNvCxnSpPr/>
      </xdr:nvCxnSpPr>
      <xdr:spPr>
        <a:xfrm>
          <a:off x="3429000" y="6496957"/>
          <a:ext cx="7493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139700</xdr:rowOff>
    </xdr:from>
    <xdr:to>
      <xdr:col>15</xdr:col>
      <xdr:colOff>101600</xdr:colOff>
      <xdr:row>39</xdr:row>
      <xdr:rowOff>69850</xdr:rowOff>
    </xdr:to>
    <xdr:sp macro="" textlink="">
      <xdr:nvSpPr>
        <xdr:cNvPr id="78" name="楕円 77">
          <a:extLst>
            <a:ext uri="{FF2B5EF4-FFF2-40B4-BE49-F238E27FC236}">
              <a16:creationId xmlns:a16="http://schemas.microsoft.com/office/drawing/2014/main" id="{3D3D3229-6D6D-4EB7-968B-54B48BB9AF20}"/>
            </a:ext>
          </a:extLst>
        </xdr:cNvPr>
        <xdr:cNvSpPr/>
      </xdr:nvSpPr>
      <xdr:spPr>
        <a:xfrm>
          <a:off x="2571750" y="64198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19050</xdr:rowOff>
    </xdr:from>
    <xdr:to>
      <xdr:col>19</xdr:col>
      <xdr:colOff>177800</xdr:colOff>
      <xdr:row>39</xdr:row>
      <xdr:rowOff>51707</xdr:rowOff>
    </xdr:to>
    <xdr:cxnSp macro="">
      <xdr:nvCxnSpPr>
        <xdr:cNvPr id="79" name="直線コネクタ 78">
          <a:extLst>
            <a:ext uri="{FF2B5EF4-FFF2-40B4-BE49-F238E27FC236}">
              <a16:creationId xmlns:a16="http://schemas.microsoft.com/office/drawing/2014/main" id="{A1A347C7-5F3E-46E2-AC74-FE022E7DB4F1}"/>
            </a:ext>
          </a:extLst>
        </xdr:cNvPr>
        <xdr:cNvCxnSpPr/>
      </xdr:nvCxnSpPr>
      <xdr:spPr>
        <a:xfrm>
          <a:off x="2622550" y="6464300"/>
          <a:ext cx="8064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107043</xdr:rowOff>
    </xdr:from>
    <xdr:to>
      <xdr:col>10</xdr:col>
      <xdr:colOff>165100</xdr:colOff>
      <xdr:row>39</xdr:row>
      <xdr:rowOff>37193</xdr:rowOff>
    </xdr:to>
    <xdr:sp macro="" textlink="">
      <xdr:nvSpPr>
        <xdr:cNvPr id="80" name="楕円 79">
          <a:extLst>
            <a:ext uri="{FF2B5EF4-FFF2-40B4-BE49-F238E27FC236}">
              <a16:creationId xmlns:a16="http://schemas.microsoft.com/office/drawing/2014/main" id="{DC818586-8144-4127-8054-D45ED5881F65}"/>
            </a:ext>
          </a:extLst>
        </xdr:cNvPr>
        <xdr:cNvSpPr/>
      </xdr:nvSpPr>
      <xdr:spPr>
        <a:xfrm>
          <a:off x="1778000" y="638719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157843</xdr:rowOff>
    </xdr:from>
    <xdr:to>
      <xdr:col>15</xdr:col>
      <xdr:colOff>50800</xdr:colOff>
      <xdr:row>39</xdr:row>
      <xdr:rowOff>19050</xdr:rowOff>
    </xdr:to>
    <xdr:cxnSp macro="">
      <xdr:nvCxnSpPr>
        <xdr:cNvPr id="81" name="直線コネクタ 80">
          <a:extLst>
            <a:ext uri="{FF2B5EF4-FFF2-40B4-BE49-F238E27FC236}">
              <a16:creationId xmlns:a16="http://schemas.microsoft.com/office/drawing/2014/main" id="{B5BFA954-7B5A-4A3C-B953-A5346D15E137}"/>
            </a:ext>
          </a:extLst>
        </xdr:cNvPr>
        <xdr:cNvCxnSpPr/>
      </xdr:nvCxnSpPr>
      <xdr:spPr>
        <a:xfrm>
          <a:off x="1828800" y="6437993"/>
          <a:ext cx="793750" cy="26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74385</xdr:rowOff>
    </xdr:from>
    <xdr:to>
      <xdr:col>6</xdr:col>
      <xdr:colOff>38100</xdr:colOff>
      <xdr:row>39</xdr:row>
      <xdr:rowOff>4535</xdr:rowOff>
    </xdr:to>
    <xdr:sp macro="" textlink="">
      <xdr:nvSpPr>
        <xdr:cNvPr id="82" name="楕円 81">
          <a:extLst>
            <a:ext uri="{FF2B5EF4-FFF2-40B4-BE49-F238E27FC236}">
              <a16:creationId xmlns:a16="http://schemas.microsoft.com/office/drawing/2014/main" id="{8A870552-29F5-41F2-944F-452E8DEB373A}"/>
            </a:ext>
          </a:extLst>
        </xdr:cNvPr>
        <xdr:cNvSpPr/>
      </xdr:nvSpPr>
      <xdr:spPr>
        <a:xfrm>
          <a:off x="984250" y="635453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125185</xdr:rowOff>
    </xdr:from>
    <xdr:to>
      <xdr:col>10</xdr:col>
      <xdr:colOff>114300</xdr:colOff>
      <xdr:row>38</xdr:row>
      <xdr:rowOff>157843</xdr:rowOff>
    </xdr:to>
    <xdr:cxnSp macro="">
      <xdr:nvCxnSpPr>
        <xdr:cNvPr id="83" name="直線コネクタ 82">
          <a:extLst>
            <a:ext uri="{FF2B5EF4-FFF2-40B4-BE49-F238E27FC236}">
              <a16:creationId xmlns:a16="http://schemas.microsoft.com/office/drawing/2014/main" id="{3D66E1DD-A386-49F1-AEC4-D41A1DAACD0D}"/>
            </a:ext>
          </a:extLst>
        </xdr:cNvPr>
        <xdr:cNvCxnSpPr/>
      </xdr:nvCxnSpPr>
      <xdr:spPr>
        <a:xfrm>
          <a:off x="1028700" y="6405335"/>
          <a:ext cx="8001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B4DF18FF-386D-4FDD-A328-D0F3CC112FC9}"/>
            </a:ext>
          </a:extLst>
        </xdr:cNvPr>
        <xdr:cNvSpPr txBox="1"/>
      </xdr:nvSpPr>
      <xdr:spPr>
        <a:xfrm>
          <a:off x="3239144" y="5962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128831</xdr:rowOff>
    </xdr:from>
    <xdr:ext cx="405111" cy="259045"/>
    <xdr:sp macro="" textlink="">
      <xdr:nvSpPr>
        <xdr:cNvPr id="85" name="n_2aveValue【図書館】&#10;有形固定資産減価償却率">
          <a:extLst>
            <a:ext uri="{FF2B5EF4-FFF2-40B4-BE49-F238E27FC236}">
              <a16:creationId xmlns:a16="http://schemas.microsoft.com/office/drawing/2014/main" id="{3D007BC4-FFD7-48AB-AF58-10FD279B4493}"/>
            </a:ext>
          </a:extLst>
        </xdr:cNvPr>
        <xdr:cNvSpPr txBox="1"/>
      </xdr:nvSpPr>
      <xdr:spPr>
        <a:xfrm>
          <a:off x="2439044" y="5913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140261</xdr:rowOff>
    </xdr:from>
    <xdr:ext cx="405111" cy="259045"/>
    <xdr:sp macro="" textlink="">
      <xdr:nvSpPr>
        <xdr:cNvPr id="86" name="n_3aveValue【図書館】&#10;有形固定資産減価償却率">
          <a:extLst>
            <a:ext uri="{FF2B5EF4-FFF2-40B4-BE49-F238E27FC236}">
              <a16:creationId xmlns:a16="http://schemas.microsoft.com/office/drawing/2014/main" id="{9473A6C2-75F6-4F4B-83A7-F7674AC9A132}"/>
            </a:ext>
          </a:extLst>
        </xdr:cNvPr>
        <xdr:cNvSpPr txBox="1"/>
      </xdr:nvSpPr>
      <xdr:spPr>
        <a:xfrm>
          <a:off x="1645294" y="5925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E7C7896C-3D0D-4D49-8ABE-F3B6D6B6AA65}"/>
            </a:ext>
          </a:extLst>
        </xdr:cNvPr>
        <xdr:cNvSpPr txBox="1"/>
      </xdr:nvSpPr>
      <xdr:spPr>
        <a:xfrm>
          <a:off x="851544" y="5882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93634</xdr:rowOff>
    </xdr:from>
    <xdr:ext cx="405111" cy="259045"/>
    <xdr:sp macro="" textlink="">
      <xdr:nvSpPr>
        <xdr:cNvPr id="88" name="n_1mainValue【図書館】&#10;有形固定資産減価償却率">
          <a:extLst>
            <a:ext uri="{FF2B5EF4-FFF2-40B4-BE49-F238E27FC236}">
              <a16:creationId xmlns:a16="http://schemas.microsoft.com/office/drawing/2014/main" id="{16437400-CD22-4A9E-80FD-4B3BD904B333}"/>
            </a:ext>
          </a:extLst>
        </xdr:cNvPr>
        <xdr:cNvSpPr txBox="1"/>
      </xdr:nvSpPr>
      <xdr:spPr>
        <a:xfrm>
          <a:off x="3239144" y="6538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60977</xdr:rowOff>
    </xdr:from>
    <xdr:ext cx="405111" cy="259045"/>
    <xdr:sp macro="" textlink="">
      <xdr:nvSpPr>
        <xdr:cNvPr id="89" name="n_2mainValue【図書館】&#10;有形固定資産減価償却率">
          <a:extLst>
            <a:ext uri="{FF2B5EF4-FFF2-40B4-BE49-F238E27FC236}">
              <a16:creationId xmlns:a16="http://schemas.microsoft.com/office/drawing/2014/main" id="{E7DC65E1-3969-4C68-AA74-3BAE9C31E3B4}"/>
            </a:ext>
          </a:extLst>
        </xdr:cNvPr>
        <xdr:cNvSpPr txBox="1"/>
      </xdr:nvSpPr>
      <xdr:spPr>
        <a:xfrm>
          <a:off x="2439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28320</xdr:rowOff>
    </xdr:from>
    <xdr:ext cx="405111" cy="259045"/>
    <xdr:sp macro="" textlink="">
      <xdr:nvSpPr>
        <xdr:cNvPr id="90" name="n_3mainValue【図書館】&#10;有形固定資産減価償却率">
          <a:extLst>
            <a:ext uri="{FF2B5EF4-FFF2-40B4-BE49-F238E27FC236}">
              <a16:creationId xmlns:a16="http://schemas.microsoft.com/office/drawing/2014/main" id="{2EC7641B-45FF-4A52-A490-754FB292C48F}"/>
            </a:ext>
          </a:extLst>
        </xdr:cNvPr>
        <xdr:cNvSpPr txBox="1"/>
      </xdr:nvSpPr>
      <xdr:spPr>
        <a:xfrm>
          <a:off x="1645294" y="647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167112</xdr:rowOff>
    </xdr:from>
    <xdr:ext cx="405111" cy="259045"/>
    <xdr:sp macro="" textlink="">
      <xdr:nvSpPr>
        <xdr:cNvPr id="91" name="n_4mainValue【図書館】&#10;有形固定資産減価償却率">
          <a:extLst>
            <a:ext uri="{FF2B5EF4-FFF2-40B4-BE49-F238E27FC236}">
              <a16:creationId xmlns:a16="http://schemas.microsoft.com/office/drawing/2014/main" id="{83D37F64-E46B-4C65-AEE1-FC33DCB96C1C}"/>
            </a:ext>
          </a:extLst>
        </xdr:cNvPr>
        <xdr:cNvSpPr txBox="1"/>
      </xdr:nvSpPr>
      <xdr:spPr>
        <a:xfrm>
          <a:off x="851544" y="6447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EBFD541-AFC4-4B15-859C-5F6217EA17F9}"/>
            </a:ext>
          </a:extLst>
        </xdr:cNvPr>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44021A54-5FFE-433E-8B76-EC0676A552CA}"/>
            </a:ext>
          </a:extLst>
        </xdr:cNvPr>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D7D73EB0-7422-4422-ABA9-E08FC2A96061}"/>
            </a:ext>
          </a:extLst>
        </xdr:cNvPr>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2D6BA0E-6DBE-4155-A7CB-210792EE38B5}"/>
            </a:ext>
          </a:extLst>
        </xdr:cNvPr>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E82C46EE-8FEF-482A-9148-B3FEF3C33D0F}"/>
            </a:ext>
          </a:extLst>
        </xdr:cNvPr>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27FD8DD-EC03-4CEA-BD00-ED6B0E56F185}"/>
            </a:ext>
          </a:extLst>
        </xdr:cNvPr>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0508466-5AD8-4C73-8DDD-FC28DA958D2F}"/>
            </a:ext>
          </a:extLst>
        </xdr:cNvPr>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2227612-762C-4013-AE3D-2F71E95BF626}"/>
            </a:ext>
          </a:extLst>
        </xdr:cNvPr>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DD3A340-AC25-4744-8D15-01E56F52BE36}"/>
            </a:ext>
          </a:extLst>
        </xdr:cNvPr>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34A7472-D9C4-4765-88CA-B3161315AA3F}"/>
            </a:ext>
          </a:extLst>
        </xdr:cNvPr>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E296D3B0-08B0-4EA9-97B5-AA35A9043F8C}"/>
            </a:ext>
          </a:extLst>
        </xdr:cNvPr>
        <xdr:cNvCxnSpPr/>
      </xdr:nvCxnSpPr>
      <xdr:spPr>
        <a:xfrm>
          <a:off x="5956300" y="70330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8B87DEC1-3046-4CEE-BAD6-5AF8F209B3D4}"/>
            </a:ext>
          </a:extLst>
        </xdr:cNvPr>
        <xdr:cNvSpPr txBox="1"/>
      </xdr:nvSpPr>
      <xdr:spPr>
        <a:xfrm>
          <a:off x="55272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25BE426C-0C7A-468A-8975-A20211242673}"/>
            </a:ext>
          </a:extLst>
        </xdr:cNvPr>
        <xdr:cNvCxnSpPr/>
      </xdr:nvCxnSpPr>
      <xdr:spPr>
        <a:xfrm>
          <a:off x="5956300" y="6719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BC5E7C82-1620-4EB2-9427-0B89D06E65FF}"/>
            </a:ext>
          </a:extLst>
        </xdr:cNvPr>
        <xdr:cNvSpPr txBox="1"/>
      </xdr:nvSpPr>
      <xdr:spPr>
        <a:xfrm>
          <a:off x="552722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CE3222E7-161E-4D81-879E-F62D20EE9988}"/>
            </a:ext>
          </a:extLst>
        </xdr:cNvPr>
        <xdr:cNvCxnSpPr/>
      </xdr:nvCxnSpPr>
      <xdr:spPr>
        <a:xfrm>
          <a:off x="5956300" y="64053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108A1B37-2763-4122-9CA7-CD6A4B42B03A}"/>
            </a:ext>
          </a:extLst>
        </xdr:cNvPr>
        <xdr:cNvSpPr txBox="1"/>
      </xdr:nvSpPr>
      <xdr:spPr>
        <a:xfrm>
          <a:off x="552722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4417C61A-4322-4EF6-BF6C-13661E9E7046}"/>
            </a:ext>
          </a:extLst>
        </xdr:cNvPr>
        <xdr:cNvCxnSpPr/>
      </xdr:nvCxnSpPr>
      <xdr:spPr>
        <a:xfrm>
          <a:off x="5956300" y="609146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4B5CE6FB-E09E-4A5F-87D2-D2B6F7E47C49}"/>
            </a:ext>
          </a:extLst>
        </xdr:cNvPr>
        <xdr:cNvSpPr txBox="1"/>
      </xdr:nvSpPr>
      <xdr:spPr>
        <a:xfrm>
          <a:off x="552722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5612F79E-4C73-4505-9E0D-16BA5099FF9B}"/>
            </a:ext>
          </a:extLst>
        </xdr:cNvPr>
        <xdr:cNvCxnSpPr/>
      </xdr:nvCxnSpPr>
      <xdr:spPr>
        <a:xfrm>
          <a:off x="5956300" y="57775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4BF1532F-6F28-4D32-9E73-B1A2382F1206}"/>
            </a:ext>
          </a:extLst>
        </xdr:cNvPr>
        <xdr:cNvSpPr txBox="1"/>
      </xdr:nvSpPr>
      <xdr:spPr>
        <a:xfrm>
          <a:off x="552722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35AFE8A3-A2E8-453D-97EE-14BE6182B4A8}"/>
            </a:ext>
          </a:extLst>
        </xdr:cNvPr>
        <xdr:cNvCxnSpPr/>
      </xdr:nvCxnSpPr>
      <xdr:spPr>
        <a:xfrm>
          <a:off x="5956300" y="54573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B2F18D0B-A997-46E1-AF1F-E024AA42B5D3}"/>
            </a:ext>
          </a:extLst>
        </xdr:cNvPr>
        <xdr:cNvSpPr txBox="1"/>
      </xdr:nvSpPr>
      <xdr:spPr>
        <a:xfrm>
          <a:off x="552722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23C1D9F9-09C7-4E7E-B214-FD8144A01DC9}"/>
            </a:ext>
          </a:extLst>
        </xdr:cNvPr>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7FABD910-2A97-44BF-ADD1-9322E86EBD47}"/>
            </a:ext>
          </a:extLst>
        </xdr:cNvPr>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4BA23500-A717-4F70-99C0-9C4E9DC91719}"/>
            </a:ext>
          </a:extLst>
        </xdr:cNvPr>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27214</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3F02EBAD-1A71-435A-960B-F8518694D3C2}"/>
            </a:ext>
          </a:extLst>
        </xdr:cNvPr>
        <xdr:cNvCxnSpPr/>
      </xdr:nvCxnSpPr>
      <xdr:spPr>
        <a:xfrm flipV="1">
          <a:off x="9429115" y="5646964"/>
          <a:ext cx="0" cy="134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816F912A-B93A-4EA0-98A9-004F83166C92}"/>
            </a:ext>
          </a:extLst>
        </xdr:cNvPr>
        <xdr:cNvSpPr txBox="1"/>
      </xdr:nvSpPr>
      <xdr:spPr>
        <a:xfrm>
          <a:off x="9467850" y="6993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6C9C0DA1-85B1-401C-A54E-EBE140044A79}"/>
            </a:ext>
          </a:extLst>
        </xdr:cNvPr>
        <xdr:cNvCxnSpPr/>
      </xdr:nvCxnSpPr>
      <xdr:spPr>
        <a:xfrm>
          <a:off x="9359900" y="69895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145341</xdr:rowOff>
    </xdr:from>
    <xdr:ext cx="469744" cy="259045"/>
    <xdr:sp macro="" textlink="">
      <xdr:nvSpPr>
        <xdr:cNvPr id="120" name="【図書館】&#10;一人当たり面積最大値テキスト">
          <a:extLst>
            <a:ext uri="{FF2B5EF4-FFF2-40B4-BE49-F238E27FC236}">
              <a16:creationId xmlns:a16="http://schemas.microsoft.com/office/drawing/2014/main" id="{425DA332-1CC4-49D2-B6AC-D06CDEA34640}"/>
            </a:ext>
          </a:extLst>
        </xdr:cNvPr>
        <xdr:cNvSpPr txBox="1"/>
      </xdr:nvSpPr>
      <xdr:spPr>
        <a:xfrm>
          <a:off x="9467850" y="543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27214</xdr:rowOff>
    </xdr:from>
    <xdr:to>
      <xdr:col>55</xdr:col>
      <xdr:colOff>88900</xdr:colOff>
      <xdr:row>34</xdr:row>
      <xdr:rowOff>27214</xdr:rowOff>
    </xdr:to>
    <xdr:cxnSp macro="">
      <xdr:nvCxnSpPr>
        <xdr:cNvPr id="121" name="直線コネクタ 120">
          <a:extLst>
            <a:ext uri="{FF2B5EF4-FFF2-40B4-BE49-F238E27FC236}">
              <a16:creationId xmlns:a16="http://schemas.microsoft.com/office/drawing/2014/main" id="{55D7F33F-68B0-4084-9550-D4AC42F43FB9}"/>
            </a:ext>
          </a:extLst>
        </xdr:cNvPr>
        <xdr:cNvCxnSpPr/>
      </xdr:nvCxnSpPr>
      <xdr:spPr>
        <a:xfrm>
          <a:off x="9359900" y="56469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15620</xdr:rowOff>
    </xdr:from>
    <xdr:ext cx="469744" cy="259045"/>
    <xdr:sp macro="" textlink="">
      <xdr:nvSpPr>
        <xdr:cNvPr id="122" name="【図書館】&#10;一人当たり面積平均値テキスト">
          <a:extLst>
            <a:ext uri="{FF2B5EF4-FFF2-40B4-BE49-F238E27FC236}">
              <a16:creationId xmlns:a16="http://schemas.microsoft.com/office/drawing/2014/main" id="{4E7C1CF7-DC17-41C0-A1EC-E34B454C0AC2}"/>
            </a:ext>
          </a:extLst>
        </xdr:cNvPr>
        <xdr:cNvSpPr txBox="1"/>
      </xdr:nvSpPr>
      <xdr:spPr>
        <a:xfrm>
          <a:off x="9467850" y="6460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164193</xdr:rowOff>
    </xdr:from>
    <xdr:to>
      <xdr:col>55</xdr:col>
      <xdr:colOff>50800</xdr:colOff>
      <xdr:row>40</xdr:row>
      <xdr:rowOff>94343</xdr:rowOff>
    </xdr:to>
    <xdr:sp macro="" textlink="">
      <xdr:nvSpPr>
        <xdr:cNvPr id="123" name="フローチャート: 判断 122">
          <a:extLst>
            <a:ext uri="{FF2B5EF4-FFF2-40B4-BE49-F238E27FC236}">
              <a16:creationId xmlns:a16="http://schemas.microsoft.com/office/drawing/2014/main" id="{32ABFCFD-5D07-4563-8C39-0A1B9C24AD86}"/>
            </a:ext>
          </a:extLst>
        </xdr:cNvPr>
        <xdr:cNvSpPr/>
      </xdr:nvSpPr>
      <xdr:spPr>
        <a:xfrm>
          <a:off x="9398000" y="660944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14515</xdr:rowOff>
    </xdr:from>
    <xdr:to>
      <xdr:col>50</xdr:col>
      <xdr:colOff>165100</xdr:colOff>
      <xdr:row>40</xdr:row>
      <xdr:rowOff>116115</xdr:rowOff>
    </xdr:to>
    <xdr:sp macro="" textlink="">
      <xdr:nvSpPr>
        <xdr:cNvPr id="124" name="フローチャート: 判断 123">
          <a:extLst>
            <a:ext uri="{FF2B5EF4-FFF2-40B4-BE49-F238E27FC236}">
              <a16:creationId xmlns:a16="http://schemas.microsoft.com/office/drawing/2014/main" id="{D20BACDE-9F27-4797-A19A-290538115D93}"/>
            </a:ext>
          </a:extLst>
        </xdr:cNvPr>
        <xdr:cNvSpPr/>
      </xdr:nvSpPr>
      <xdr:spPr>
        <a:xfrm>
          <a:off x="8636000" y="662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153307</xdr:rowOff>
    </xdr:from>
    <xdr:to>
      <xdr:col>46</xdr:col>
      <xdr:colOff>38100</xdr:colOff>
      <xdr:row>40</xdr:row>
      <xdr:rowOff>83457</xdr:rowOff>
    </xdr:to>
    <xdr:sp macro="" textlink="">
      <xdr:nvSpPr>
        <xdr:cNvPr id="125" name="フローチャート: 判断 124">
          <a:extLst>
            <a:ext uri="{FF2B5EF4-FFF2-40B4-BE49-F238E27FC236}">
              <a16:creationId xmlns:a16="http://schemas.microsoft.com/office/drawing/2014/main" id="{28DECDCC-D0B1-4804-A513-D328F9B466E7}"/>
            </a:ext>
          </a:extLst>
        </xdr:cNvPr>
        <xdr:cNvSpPr/>
      </xdr:nvSpPr>
      <xdr:spPr>
        <a:xfrm>
          <a:off x="784225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164193</xdr:rowOff>
    </xdr:from>
    <xdr:to>
      <xdr:col>41</xdr:col>
      <xdr:colOff>101600</xdr:colOff>
      <xdr:row>40</xdr:row>
      <xdr:rowOff>94343</xdr:rowOff>
    </xdr:to>
    <xdr:sp macro="" textlink="">
      <xdr:nvSpPr>
        <xdr:cNvPr id="126" name="フローチャート: 判断 125">
          <a:extLst>
            <a:ext uri="{FF2B5EF4-FFF2-40B4-BE49-F238E27FC236}">
              <a16:creationId xmlns:a16="http://schemas.microsoft.com/office/drawing/2014/main" id="{10F98513-4A9C-499F-8A1A-9ACC9F63C25B}"/>
            </a:ext>
          </a:extLst>
        </xdr:cNvPr>
        <xdr:cNvSpPr/>
      </xdr:nvSpPr>
      <xdr:spPr>
        <a:xfrm>
          <a:off x="7029450" y="660944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3628</xdr:rowOff>
    </xdr:from>
    <xdr:to>
      <xdr:col>36</xdr:col>
      <xdr:colOff>165100</xdr:colOff>
      <xdr:row>40</xdr:row>
      <xdr:rowOff>105228</xdr:rowOff>
    </xdr:to>
    <xdr:sp macro="" textlink="">
      <xdr:nvSpPr>
        <xdr:cNvPr id="127" name="フローチャート: 判断 126">
          <a:extLst>
            <a:ext uri="{FF2B5EF4-FFF2-40B4-BE49-F238E27FC236}">
              <a16:creationId xmlns:a16="http://schemas.microsoft.com/office/drawing/2014/main" id="{1F1FD449-9D63-4F9B-9264-0B55F9B6A9F6}"/>
            </a:ext>
          </a:extLst>
        </xdr:cNvPr>
        <xdr:cNvSpPr/>
      </xdr:nvSpPr>
      <xdr:spPr>
        <a:xfrm>
          <a:off x="6235700" y="661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E947284A-6BB3-4F6D-B95E-241DCBE8BFAA}"/>
            </a:ext>
          </a:extLst>
        </xdr:cNvPr>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2D192C6-EB90-4C4D-8160-702224D9A47D}"/>
            </a:ext>
          </a:extLst>
        </xdr:cNvPr>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049465E-F942-4657-B5F3-E37B8F290AF7}"/>
            </a:ext>
          </a:extLst>
        </xdr:cNvPr>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2768365-F417-4F42-9B46-D8CA50439535}"/>
            </a:ext>
          </a:extLst>
        </xdr:cNvPr>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DFFEFA3B-6D3C-46FA-8FAC-314C791BB76D}"/>
            </a:ext>
          </a:extLst>
        </xdr:cNvPr>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3" name="楕円 132">
          <a:extLst>
            <a:ext uri="{FF2B5EF4-FFF2-40B4-BE49-F238E27FC236}">
              <a16:creationId xmlns:a16="http://schemas.microsoft.com/office/drawing/2014/main" id="{F80B1A93-38E6-4F44-9352-20CECEF59F01}"/>
            </a:ext>
          </a:extLst>
        </xdr:cNvPr>
        <xdr:cNvSpPr/>
      </xdr:nvSpPr>
      <xdr:spPr>
        <a:xfrm>
          <a:off x="939800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4" name="【図書館】&#10;一人当たり面積該当値テキスト">
          <a:extLst>
            <a:ext uri="{FF2B5EF4-FFF2-40B4-BE49-F238E27FC236}">
              <a16:creationId xmlns:a16="http://schemas.microsoft.com/office/drawing/2014/main" id="{61BACBF0-45C7-4918-9FE4-A02A1EEDD26A}"/>
            </a:ext>
          </a:extLst>
        </xdr:cNvPr>
        <xdr:cNvSpPr txBox="1"/>
      </xdr:nvSpPr>
      <xdr:spPr>
        <a:xfrm>
          <a:off x="9467850" y="677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5" name="楕円 134">
          <a:extLst>
            <a:ext uri="{FF2B5EF4-FFF2-40B4-BE49-F238E27FC236}">
              <a16:creationId xmlns:a16="http://schemas.microsoft.com/office/drawing/2014/main" id="{96B41A81-D1DA-4305-8EF6-93C40B498596}"/>
            </a:ext>
          </a:extLst>
        </xdr:cNvPr>
        <xdr:cNvSpPr/>
      </xdr:nvSpPr>
      <xdr:spPr>
        <a:xfrm>
          <a:off x="8636000" y="68580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6" name="直線コネクタ 135">
          <a:extLst>
            <a:ext uri="{FF2B5EF4-FFF2-40B4-BE49-F238E27FC236}">
              <a16:creationId xmlns:a16="http://schemas.microsoft.com/office/drawing/2014/main" id="{7EBDA87D-A7A0-40DA-9179-481AB104B1B4}"/>
            </a:ext>
          </a:extLst>
        </xdr:cNvPr>
        <xdr:cNvCxnSpPr/>
      </xdr:nvCxnSpPr>
      <xdr:spPr>
        <a:xfrm>
          <a:off x="8686800" y="6908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7" name="楕円 136">
          <a:extLst>
            <a:ext uri="{FF2B5EF4-FFF2-40B4-BE49-F238E27FC236}">
              <a16:creationId xmlns:a16="http://schemas.microsoft.com/office/drawing/2014/main" id="{23AA026E-1CD4-4360-BE6E-6540ED969EEA}"/>
            </a:ext>
          </a:extLst>
        </xdr:cNvPr>
        <xdr:cNvSpPr/>
      </xdr:nvSpPr>
      <xdr:spPr>
        <a:xfrm>
          <a:off x="7842250" y="68580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8" name="直線コネクタ 137">
          <a:extLst>
            <a:ext uri="{FF2B5EF4-FFF2-40B4-BE49-F238E27FC236}">
              <a16:creationId xmlns:a16="http://schemas.microsoft.com/office/drawing/2014/main" id="{8670F94E-909B-498A-AF07-98A83F565792}"/>
            </a:ext>
          </a:extLst>
        </xdr:cNvPr>
        <xdr:cNvCxnSpPr/>
      </xdr:nvCxnSpPr>
      <xdr:spPr>
        <a:xfrm>
          <a:off x="7886700" y="690880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93435</xdr:rowOff>
    </xdr:from>
    <xdr:to>
      <xdr:col>41</xdr:col>
      <xdr:colOff>101600</xdr:colOff>
      <xdr:row>42</xdr:row>
      <xdr:rowOff>23585</xdr:rowOff>
    </xdr:to>
    <xdr:sp macro="" textlink="">
      <xdr:nvSpPr>
        <xdr:cNvPr id="139" name="楕円 138">
          <a:extLst>
            <a:ext uri="{FF2B5EF4-FFF2-40B4-BE49-F238E27FC236}">
              <a16:creationId xmlns:a16="http://schemas.microsoft.com/office/drawing/2014/main" id="{6A8D0371-14B9-49C8-8DDA-875C9C34604D}"/>
            </a:ext>
          </a:extLst>
        </xdr:cNvPr>
        <xdr:cNvSpPr/>
      </xdr:nvSpPr>
      <xdr:spPr>
        <a:xfrm>
          <a:off x="7029450" y="6868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144235</xdr:rowOff>
    </xdr:to>
    <xdr:cxnSp macro="">
      <xdr:nvCxnSpPr>
        <xdr:cNvPr id="140" name="直線コネクタ 139">
          <a:extLst>
            <a:ext uri="{FF2B5EF4-FFF2-40B4-BE49-F238E27FC236}">
              <a16:creationId xmlns:a16="http://schemas.microsoft.com/office/drawing/2014/main" id="{58526B4E-8638-4FF9-94D9-961596006DF4}"/>
            </a:ext>
          </a:extLst>
        </xdr:cNvPr>
        <xdr:cNvCxnSpPr/>
      </xdr:nvCxnSpPr>
      <xdr:spPr>
        <a:xfrm flipV="1">
          <a:off x="7080250" y="6908800"/>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93435</xdr:rowOff>
    </xdr:from>
    <xdr:to>
      <xdr:col>36</xdr:col>
      <xdr:colOff>165100</xdr:colOff>
      <xdr:row>42</xdr:row>
      <xdr:rowOff>23585</xdr:rowOff>
    </xdr:to>
    <xdr:sp macro="" textlink="">
      <xdr:nvSpPr>
        <xdr:cNvPr id="141" name="楕円 140">
          <a:extLst>
            <a:ext uri="{FF2B5EF4-FFF2-40B4-BE49-F238E27FC236}">
              <a16:creationId xmlns:a16="http://schemas.microsoft.com/office/drawing/2014/main" id="{A21776D9-C29C-45B0-8214-3AE09C33F01F}"/>
            </a:ext>
          </a:extLst>
        </xdr:cNvPr>
        <xdr:cNvSpPr/>
      </xdr:nvSpPr>
      <xdr:spPr>
        <a:xfrm>
          <a:off x="6235700" y="686888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144235</xdr:rowOff>
    </xdr:from>
    <xdr:to>
      <xdr:col>41</xdr:col>
      <xdr:colOff>50800</xdr:colOff>
      <xdr:row>41</xdr:row>
      <xdr:rowOff>144235</xdr:rowOff>
    </xdr:to>
    <xdr:cxnSp macro="">
      <xdr:nvCxnSpPr>
        <xdr:cNvPr id="142" name="直線コネクタ 141">
          <a:extLst>
            <a:ext uri="{FF2B5EF4-FFF2-40B4-BE49-F238E27FC236}">
              <a16:creationId xmlns:a16="http://schemas.microsoft.com/office/drawing/2014/main" id="{EB2C2B11-74C5-4DFA-8800-9053FF03CDD8}"/>
            </a:ext>
          </a:extLst>
        </xdr:cNvPr>
        <xdr:cNvCxnSpPr/>
      </xdr:nvCxnSpPr>
      <xdr:spPr>
        <a:xfrm>
          <a:off x="6286500" y="691968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132642</xdr:rowOff>
    </xdr:from>
    <xdr:ext cx="469744" cy="259045"/>
    <xdr:sp macro="" textlink="">
      <xdr:nvSpPr>
        <xdr:cNvPr id="143" name="n_1aveValue【図書館】&#10;一人当たり面積">
          <a:extLst>
            <a:ext uri="{FF2B5EF4-FFF2-40B4-BE49-F238E27FC236}">
              <a16:creationId xmlns:a16="http://schemas.microsoft.com/office/drawing/2014/main" id="{4BF3D1C4-F943-4CFB-B851-E98F24756B68}"/>
            </a:ext>
          </a:extLst>
        </xdr:cNvPr>
        <xdr:cNvSpPr txBox="1"/>
      </xdr:nvSpPr>
      <xdr:spPr>
        <a:xfrm>
          <a:off x="8458277" y="64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99984</xdr:rowOff>
    </xdr:from>
    <xdr:ext cx="469744" cy="259045"/>
    <xdr:sp macro="" textlink="">
      <xdr:nvSpPr>
        <xdr:cNvPr id="144" name="n_2aveValue【図書館】&#10;一人当たり面積">
          <a:extLst>
            <a:ext uri="{FF2B5EF4-FFF2-40B4-BE49-F238E27FC236}">
              <a16:creationId xmlns:a16="http://schemas.microsoft.com/office/drawing/2014/main" id="{0DDA1E47-A911-4815-B0D6-2147B3B7D2C2}"/>
            </a:ext>
          </a:extLst>
        </xdr:cNvPr>
        <xdr:cNvSpPr txBox="1"/>
      </xdr:nvSpPr>
      <xdr:spPr>
        <a:xfrm>
          <a:off x="767722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110870</xdr:rowOff>
    </xdr:from>
    <xdr:ext cx="469744" cy="259045"/>
    <xdr:sp macro="" textlink="">
      <xdr:nvSpPr>
        <xdr:cNvPr id="145" name="n_3aveValue【図書館】&#10;一人当たり面積">
          <a:extLst>
            <a:ext uri="{FF2B5EF4-FFF2-40B4-BE49-F238E27FC236}">
              <a16:creationId xmlns:a16="http://schemas.microsoft.com/office/drawing/2014/main" id="{5EA5F0FC-FCC7-47AB-9B9C-50D2DF569B9F}"/>
            </a:ext>
          </a:extLst>
        </xdr:cNvPr>
        <xdr:cNvSpPr txBox="1"/>
      </xdr:nvSpPr>
      <xdr:spPr>
        <a:xfrm>
          <a:off x="6864427" y="6391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121755</xdr:rowOff>
    </xdr:from>
    <xdr:ext cx="469744" cy="259045"/>
    <xdr:sp macro="" textlink="">
      <xdr:nvSpPr>
        <xdr:cNvPr id="146" name="n_4aveValue【図書館】&#10;一人当たり面積">
          <a:extLst>
            <a:ext uri="{FF2B5EF4-FFF2-40B4-BE49-F238E27FC236}">
              <a16:creationId xmlns:a16="http://schemas.microsoft.com/office/drawing/2014/main" id="{5C52410B-B6E3-4F7A-8529-2A72D2BC3CE4}"/>
            </a:ext>
          </a:extLst>
        </xdr:cNvPr>
        <xdr:cNvSpPr txBox="1"/>
      </xdr:nvSpPr>
      <xdr:spPr>
        <a:xfrm>
          <a:off x="6070677" y="6401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7" name="n_1mainValue【図書館】&#10;一人当たり面積">
          <a:extLst>
            <a:ext uri="{FF2B5EF4-FFF2-40B4-BE49-F238E27FC236}">
              <a16:creationId xmlns:a16="http://schemas.microsoft.com/office/drawing/2014/main" id="{CD27FD40-0950-4ED4-857E-FA970AD5131F}"/>
            </a:ext>
          </a:extLst>
        </xdr:cNvPr>
        <xdr:cNvSpPr txBox="1"/>
      </xdr:nvSpPr>
      <xdr:spPr>
        <a:xfrm>
          <a:off x="845827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8" name="n_2mainValue【図書館】&#10;一人当たり面積">
          <a:extLst>
            <a:ext uri="{FF2B5EF4-FFF2-40B4-BE49-F238E27FC236}">
              <a16:creationId xmlns:a16="http://schemas.microsoft.com/office/drawing/2014/main" id="{32D663DF-8608-46F8-AF69-B3DC8A68E217}"/>
            </a:ext>
          </a:extLst>
        </xdr:cNvPr>
        <xdr:cNvSpPr txBox="1"/>
      </xdr:nvSpPr>
      <xdr:spPr>
        <a:xfrm>
          <a:off x="7677227" y="694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14712</xdr:rowOff>
    </xdr:from>
    <xdr:ext cx="469744" cy="259045"/>
    <xdr:sp macro="" textlink="">
      <xdr:nvSpPr>
        <xdr:cNvPr id="149" name="n_3mainValue【図書館】&#10;一人当たり面積">
          <a:extLst>
            <a:ext uri="{FF2B5EF4-FFF2-40B4-BE49-F238E27FC236}">
              <a16:creationId xmlns:a16="http://schemas.microsoft.com/office/drawing/2014/main" id="{4FC1D108-DE53-4ED8-B08D-3A25FFA8AE18}"/>
            </a:ext>
          </a:extLst>
        </xdr:cNvPr>
        <xdr:cNvSpPr txBox="1"/>
      </xdr:nvSpPr>
      <xdr:spPr>
        <a:xfrm>
          <a:off x="6864427" y="695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14712</xdr:rowOff>
    </xdr:from>
    <xdr:ext cx="469744" cy="259045"/>
    <xdr:sp macro="" textlink="">
      <xdr:nvSpPr>
        <xdr:cNvPr id="150" name="n_4mainValue【図書館】&#10;一人当たり面積">
          <a:extLst>
            <a:ext uri="{FF2B5EF4-FFF2-40B4-BE49-F238E27FC236}">
              <a16:creationId xmlns:a16="http://schemas.microsoft.com/office/drawing/2014/main" id="{9683717C-035B-4DBD-9FCA-9193EEC41A8B}"/>
            </a:ext>
          </a:extLst>
        </xdr:cNvPr>
        <xdr:cNvSpPr txBox="1"/>
      </xdr:nvSpPr>
      <xdr:spPr>
        <a:xfrm>
          <a:off x="6070677" y="6955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F7A742AB-FD60-498B-8718-57B034CE37B3}"/>
            </a:ext>
          </a:extLst>
        </xdr:cNvPr>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9EC08C29-D2AB-4CAC-A3A2-6E5357027E61}"/>
            </a:ext>
          </a:extLst>
        </xdr:cNvPr>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BA970C2-F5AE-4F83-998C-3D7FCE63EEDE}"/>
            </a:ext>
          </a:extLst>
        </xdr:cNvPr>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6A867F17-10D5-41C6-AD8E-5FC781AFCC62}"/>
            </a:ext>
          </a:extLst>
        </xdr:cNvPr>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A33BF36-6B55-49E2-B97E-8D57F61BA017}"/>
            </a:ext>
          </a:extLst>
        </xdr:cNvPr>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5498AFC2-D486-4794-8170-EE439B254FAE}"/>
            </a:ext>
          </a:extLst>
        </xdr:cNvPr>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5D95A3E-EA21-4F7A-847C-20A4DED13879}"/>
            </a:ext>
          </a:extLst>
        </xdr:cNvPr>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ABC2EE77-86DE-42E4-99B0-FAEE69B08864}"/>
            </a:ext>
          </a:extLst>
        </xdr:cNvPr>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E2F1602E-D56C-4A5B-8461-6E09FBD10191}"/>
            </a:ext>
          </a:extLst>
        </xdr:cNvPr>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BBDA9DA6-A2D6-4EDD-896A-172EB50BEE76}"/>
            </a:ext>
          </a:extLst>
        </xdr:cNvPr>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E771CC60-0A76-4F45-A9B8-ED9919066205}"/>
            </a:ext>
          </a:extLst>
        </xdr:cNvPr>
        <xdr:cNvSpPr txBox="1"/>
      </xdr:nvSpPr>
      <xdr:spPr>
        <a:xfrm>
          <a:off x="2757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4760ACC2-63AB-4697-8BE5-CBF9DC712515}"/>
            </a:ext>
          </a:extLst>
        </xdr:cNvPr>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228636F4-E4D3-4976-AC17-48E73ECB06FD}"/>
            </a:ext>
          </a:extLst>
        </xdr:cNvPr>
        <xdr:cNvSpPr txBox="1"/>
      </xdr:nvSpPr>
      <xdr:spPr>
        <a:xfrm>
          <a:off x="2757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26407877-FFC2-41F5-86EF-2A0BD8B9EE89}"/>
            </a:ext>
          </a:extLst>
        </xdr:cNvPr>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1537D6E0-F671-4EDE-919F-3DA4416D445B}"/>
            </a:ext>
          </a:extLst>
        </xdr:cNvPr>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9B3544B8-BA0F-4346-BFE9-F841B6C55CBA}"/>
            </a:ext>
          </a:extLst>
        </xdr:cNvPr>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A06B964A-E95D-4E4F-BC74-BC6573EB0E1A}"/>
            </a:ext>
          </a:extLst>
        </xdr:cNvPr>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69687CB9-5095-46D2-8394-CCD5A5267B7F}"/>
            </a:ext>
          </a:extLst>
        </xdr:cNvPr>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CA3D9F42-2C38-49B8-9452-83A3F6E99554}"/>
            </a:ext>
          </a:extLst>
        </xdr:cNvPr>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DBB32BB0-7048-4C3A-9D3B-8DB899F9D3A3}"/>
            </a:ext>
          </a:extLst>
        </xdr:cNvPr>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C8E0CFB0-F296-455F-9C23-DD95F74BF522}"/>
            </a:ext>
          </a:extLst>
        </xdr:cNvPr>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68B5FF1C-FD2C-4AB4-87BE-AB67B29010E1}"/>
            </a:ext>
          </a:extLst>
        </xdr:cNvPr>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B3806423-2FEA-45A5-8632-DC4A95007CAB}"/>
            </a:ext>
          </a:extLst>
        </xdr:cNvPr>
        <xdr:cNvSpPr txBox="1"/>
      </xdr:nvSpPr>
      <xdr:spPr>
        <a:xfrm>
          <a:off x="384961" y="86779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E2C82157-B2C8-4895-AAE8-37538888BE0B}"/>
            </a:ext>
          </a:extLst>
        </xdr:cNvPr>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93345</xdr:rowOff>
    </xdr:from>
    <xdr:to>
      <xdr:col>24</xdr:col>
      <xdr:colOff>62865</xdr:colOff>
      <xdr:row>63</xdr:row>
      <xdr:rowOff>163830</xdr:rowOff>
    </xdr:to>
    <xdr:cxnSp macro="">
      <xdr:nvCxnSpPr>
        <xdr:cNvPr id="175" name="直線コネクタ 174">
          <a:extLst>
            <a:ext uri="{FF2B5EF4-FFF2-40B4-BE49-F238E27FC236}">
              <a16:creationId xmlns:a16="http://schemas.microsoft.com/office/drawing/2014/main" id="{0C9C682D-82E9-4626-82C9-69BB4AA6D754}"/>
            </a:ext>
          </a:extLst>
        </xdr:cNvPr>
        <xdr:cNvCxnSpPr/>
      </xdr:nvCxnSpPr>
      <xdr:spPr>
        <a:xfrm flipV="1">
          <a:off x="4177665" y="9180195"/>
          <a:ext cx="0" cy="1391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167657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5FFF5FB6-CDC3-46A8-894C-EAFB263FCAB7}"/>
            </a:ext>
          </a:extLst>
        </xdr:cNvPr>
        <xdr:cNvSpPr txBox="1"/>
      </xdr:nvSpPr>
      <xdr:spPr>
        <a:xfrm>
          <a:off x="4216400" y="10575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163830</xdr:rowOff>
    </xdr:from>
    <xdr:to>
      <xdr:col>24</xdr:col>
      <xdr:colOff>152400</xdr:colOff>
      <xdr:row>63</xdr:row>
      <xdr:rowOff>163830</xdr:rowOff>
    </xdr:to>
    <xdr:cxnSp macro="">
      <xdr:nvCxnSpPr>
        <xdr:cNvPr id="177" name="直線コネクタ 176">
          <a:extLst>
            <a:ext uri="{FF2B5EF4-FFF2-40B4-BE49-F238E27FC236}">
              <a16:creationId xmlns:a16="http://schemas.microsoft.com/office/drawing/2014/main" id="{22DD0384-8939-4E77-98FD-63B73C2A060C}"/>
            </a:ext>
          </a:extLst>
        </xdr:cNvPr>
        <xdr:cNvCxnSpPr/>
      </xdr:nvCxnSpPr>
      <xdr:spPr>
        <a:xfrm>
          <a:off x="4108450" y="105714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40022</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0EA88D20-5F7C-4EE4-B848-E18E18F12298}"/>
            </a:ext>
          </a:extLst>
        </xdr:cNvPr>
        <xdr:cNvSpPr txBox="1"/>
      </xdr:nvSpPr>
      <xdr:spPr>
        <a:xfrm>
          <a:off x="4216400" y="896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93345</xdr:rowOff>
    </xdr:from>
    <xdr:to>
      <xdr:col>24</xdr:col>
      <xdr:colOff>152400</xdr:colOff>
      <xdr:row>55</xdr:row>
      <xdr:rowOff>93345</xdr:rowOff>
    </xdr:to>
    <xdr:cxnSp macro="">
      <xdr:nvCxnSpPr>
        <xdr:cNvPr id="179" name="直線コネクタ 178">
          <a:extLst>
            <a:ext uri="{FF2B5EF4-FFF2-40B4-BE49-F238E27FC236}">
              <a16:creationId xmlns:a16="http://schemas.microsoft.com/office/drawing/2014/main" id="{1568B4C2-27D1-4E28-8830-8408D5081B8A}"/>
            </a:ext>
          </a:extLst>
        </xdr:cNvPr>
        <xdr:cNvCxnSpPr/>
      </xdr:nvCxnSpPr>
      <xdr:spPr>
        <a:xfrm>
          <a:off x="4108450" y="91801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148607</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65CE9C5E-C0FA-4A3D-86B0-EE8415BAC80A}"/>
            </a:ext>
          </a:extLst>
        </xdr:cNvPr>
        <xdr:cNvSpPr txBox="1"/>
      </xdr:nvSpPr>
      <xdr:spPr>
        <a:xfrm>
          <a:off x="4216400" y="9895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170180</xdr:rowOff>
    </xdr:from>
    <xdr:to>
      <xdr:col>24</xdr:col>
      <xdr:colOff>114300</xdr:colOff>
      <xdr:row>60</xdr:row>
      <xdr:rowOff>100330</xdr:rowOff>
    </xdr:to>
    <xdr:sp macro="" textlink="">
      <xdr:nvSpPr>
        <xdr:cNvPr id="181" name="フローチャート: 判断 180">
          <a:extLst>
            <a:ext uri="{FF2B5EF4-FFF2-40B4-BE49-F238E27FC236}">
              <a16:creationId xmlns:a16="http://schemas.microsoft.com/office/drawing/2014/main" id="{05CBDA5C-F3C2-4098-ABEE-A25D1FEB4FC0}"/>
            </a:ext>
          </a:extLst>
        </xdr:cNvPr>
        <xdr:cNvSpPr/>
      </xdr:nvSpPr>
      <xdr:spPr>
        <a:xfrm>
          <a:off x="4127500" y="991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137795</xdr:rowOff>
    </xdr:from>
    <xdr:to>
      <xdr:col>20</xdr:col>
      <xdr:colOff>38100</xdr:colOff>
      <xdr:row>60</xdr:row>
      <xdr:rowOff>67945</xdr:rowOff>
    </xdr:to>
    <xdr:sp macro="" textlink="">
      <xdr:nvSpPr>
        <xdr:cNvPr id="182" name="フローチャート: 判断 181">
          <a:extLst>
            <a:ext uri="{FF2B5EF4-FFF2-40B4-BE49-F238E27FC236}">
              <a16:creationId xmlns:a16="http://schemas.microsoft.com/office/drawing/2014/main" id="{37B37B10-2F1F-403F-9D9A-1057A6B06471}"/>
            </a:ext>
          </a:extLst>
        </xdr:cNvPr>
        <xdr:cNvSpPr/>
      </xdr:nvSpPr>
      <xdr:spPr>
        <a:xfrm>
          <a:off x="3384550" y="98850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116840</xdr:rowOff>
    </xdr:from>
    <xdr:to>
      <xdr:col>15</xdr:col>
      <xdr:colOff>101600</xdr:colOff>
      <xdr:row>60</xdr:row>
      <xdr:rowOff>46990</xdr:rowOff>
    </xdr:to>
    <xdr:sp macro="" textlink="">
      <xdr:nvSpPr>
        <xdr:cNvPr id="183" name="フローチャート: 判断 182">
          <a:extLst>
            <a:ext uri="{FF2B5EF4-FFF2-40B4-BE49-F238E27FC236}">
              <a16:creationId xmlns:a16="http://schemas.microsoft.com/office/drawing/2014/main" id="{1E58C7F6-68C2-495C-843F-3E6811CEA5AE}"/>
            </a:ext>
          </a:extLst>
        </xdr:cNvPr>
        <xdr:cNvSpPr/>
      </xdr:nvSpPr>
      <xdr:spPr>
        <a:xfrm>
          <a:off x="2571750" y="986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116840</xdr:rowOff>
    </xdr:from>
    <xdr:to>
      <xdr:col>10</xdr:col>
      <xdr:colOff>165100</xdr:colOff>
      <xdr:row>60</xdr:row>
      <xdr:rowOff>46990</xdr:rowOff>
    </xdr:to>
    <xdr:sp macro="" textlink="">
      <xdr:nvSpPr>
        <xdr:cNvPr id="184" name="フローチャート: 判断 183">
          <a:extLst>
            <a:ext uri="{FF2B5EF4-FFF2-40B4-BE49-F238E27FC236}">
              <a16:creationId xmlns:a16="http://schemas.microsoft.com/office/drawing/2014/main" id="{2B308F20-8074-4CB9-A3CB-DAF40112B9EC}"/>
            </a:ext>
          </a:extLst>
        </xdr:cNvPr>
        <xdr:cNvSpPr/>
      </xdr:nvSpPr>
      <xdr:spPr>
        <a:xfrm>
          <a:off x="1778000" y="98640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93980</xdr:rowOff>
    </xdr:from>
    <xdr:to>
      <xdr:col>6</xdr:col>
      <xdr:colOff>38100</xdr:colOff>
      <xdr:row>60</xdr:row>
      <xdr:rowOff>24130</xdr:rowOff>
    </xdr:to>
    <xdr:sp macro="" textlink="">
      <xdr:nvSpPr>
        <xdr:cNvPr id="185" name="フローチャート: 判断 184">
          <a:extLst>
            <a:ext uri="{FF2B5EF4-FFF2-40B4-BE49-F238E27FC236}">
              <a16:creationId xmlns:a16="http://schemas.microsoft.com/office/drawing/2014/main" id="{142C37E6-3326-4CFB-8851-CBDC8A7F47AC}"/>
            </a:ext>
          </a:extLst>
        </xdr:cNvPr>
        <xdr:cNvSpPr/>
      </xdr:nvSpPr>
      <xdr:spPr>
        <a:xfrm>
          <a:off x="984250" y="9841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E2FC382-D59F-4F45-A3FA-DC3FE693A055}"/>
            </a:ext>
          </a:extLst>
        </xdr:cNvPr>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2B0667A-E877-4B94-AA54-23FEB6CAB40E}"/>
            </a:ext>
          </a:extLst>
        </xdr:cNvPr>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893970-051B-4CD3-9C03-158B9208EC89}"/>
            </a:ext>
          </a:extLst>
        </xdr:cNvPr>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44DA4F44-9772-4F3E-94EF-F8D3CADCD3A1}"/>
            </a:ext>
          </a:extLst>
        </xdr:cNvPr>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253E6B4D-8780-40D4-B4A8-3B6930ED9225}"/>
            </a:ext>
          </a:extLst>
        </xdr:cNvPr>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88265</xdr:rowOff>
    </xdr:from>
    <xdr:to>
      <xdr:col>24</xdr:col>
      <xdr:colOff>114300</xdr:colOff>
      <xdr:row>58</xdr:row>
      <xdr:rowOff>18415</xdr:rowOff>
    </xdr:to>
    <xdr:sp macro="" textlink="">
      <xdr:nvSpPr>
        <xdr:cNvPr id="191" name="楕円 190">
          <a:extLst>
            <a:ext uri="{FF2B5EF4-FFF2-40B4-BE49-F238E27FC236}">
              <a16:creationId xmlns:a16="http://schemas.microsoft.com/office/drawing/2014/main" id="{70564E98-475E-4B56-8F6D-3023B5EB5FFC}"/>
            </a:ext>
          </a:extLst>
        </xdr:cNvPr>
        <xdr:cNvSpPr/>
      </xdr:nvSpPr>
      <xdr:spPr>
        <a:xfrm>
          <a:off x="4127500" y="950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111142</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D2FA50FA-D0CB-446F-84D3-31A78419242B}"/>
            </a:ext>
          </a:extLst>
        </xdr:cNvPr>
        <xdr:cNvSpPr txBox="1"/>
      </xdr:nvSpPr>
      <xdr:spPr>
        <a:xfrm>
          <a:off x="4216400" y="936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90170</xdr:rowOff>
    </xdr:from>
    <xdr:to>
      <xdr:col>20</xdr:col>
      <xdr:colOff>38100</xdr:colOff>
      <xdr:row>58</xdr:row>
      <xdr:rowOff>20320</xdr:rowOff>
    </xdr:to>
    <xdr:sp macro="" textlink="">
      <xdr:nvSpPr>
        <xdr:cNvPr id="193" name="楕円 192">
          <a:extLst>
            <a:ext uri="{FF2B5EF4-FFF2-40B4-BE49-F238E27FC236}">
              <a16:creationId xmlns:a16="http://schemas.microsoft.com/office/drawing/2014/main" id="{28640E26-E00E-44D6-B92A-00A1BC1545A1}"/>
            </a:ext>
          </a:extLst>
        </xdr:cNvPr>
        <xdr:cNvSpPr/>
      </xdr:nvSpPr>
      <xdr:spPr>
        <a:xfrm>
          <a:off x="3384550" y="95072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139065</xdr:rowOff>
    </xdr:from>
    <xdr:to>
      <xdr:col>24</xdr:col>
      <xdr:colOff>63500</xdr:colOff>
      <xdr:row>57</xdr:row>
      <xdr:rowOff>140970</xdr:rowOff>
    </xdr:to>
    <xdr:cxnSp macro="">
      <xdr:nvCxnSpPr>
        <xdr:cNvPr id="194" name="直線コネクタ 193">
          <a:extLst>
            <a:ext uri="{FF2B5EF4-FFF2-40B4-BE49-F238E27FC236}">
              <a16:creationId xmlns:a16="http://schemas.microsoft.com/office/drawing/2014/main" id="{454501B8-DB98-4203-AD01-6AA1BAEE5FAC}"/>
            </a:ext>
          </a:extLst>
        </xdr:cNvPr>
        <xdr:cNvCxnSpPr/>
      </xdr:nvCxnSpPr>
      <xdr:spPr>
        <a:xfrm flipV="1">
          <a:off x="3429000" y="9556115"/>
          <a:ext cx="7493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88265</xdr:rowOff>
    </xdr:from>
    <xdr:to>
      <xdr:col>15</xdr:col>
      <xdr:colOff>101600</xdr:colOff>
      <xdr:row>58</xdr:row>
      <xdr:rowOff>18415</xdr:rowOff>
    </xdr:to>
    <xdr:sp macro="" textlink="">
      <xdr:nvSpPr>
        <xdr:cNvPr id="195" name="楕円 194">
          <a:extLst>
            <a:ext uri="{FF2B5EF4-FFF2-40B4-BE49-F238E27FC236}">
              <a16:creationId xmlns:a16="http://schemas.microsoft.com/office/drawing/2014/main" id="{633E4734-487A-4114-A579-C9D27C9F720A}"/>
            </a:ext>
          </a:extLst>
        </xdr:cNvPr>
        <xdr:cNvSpPr/>
      </xdr:nvSpPr>
      <xdr:spPr>
        <a:xfrm>
          <a:off x="2571750" y="950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139065</xdr:rowOff>
    </xdr:from>
    <xdr:to>
      <xdr:col>19</xdr:col>
      <xdr:colOff>177800</xdr:colOff>
      <xdr:row>57</xdr:row>
      <xdr:rowOff>140970</xdr:rowOff>
    </xdr:to>
    <xdr:cxnSp macro="">
      <xdr:nvCxnSpPr>
        <xdr:cNvPr id="196" name="直線コネクタ 195">
          <a:extLst>
            <a:ext uri="{FF2B5EF4-FFF2-40B4-BE49-F238E27FC236}">
              <a16:creationId xmlns:a16="http://schemas.microsoft.com/office/drawing/2014/main" id="{AFD266C1-9CF7-4D4F-9202-805FA9AA3183}"/>
            </a:ext>
          </a:extLst>
        </xdr:cNvPr>
        <xdr:cNvCxnSpPr/>
      </xdr:nvCxnSpPr>
      <xdr:spPr>
        <a:xfrm>
          <a:off x="2622550" y="9556115"/>
          <a:ext cx="8064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88265</xdr:rowOff>
    </xdr:from>
    <xdr:to>
      <xdr:col>10</xdr:col>
      <xdr:colOff>165100</xdr:colOff>
      <xdr:row>58</xdr:row>
      <xdr:rowOff>18415</xdr:rowOff>
    </xdr:to>
    <xdr:sp macro="" textlink="">
      <xdr:nvSpPr>
        <xdr:cNvPr id="197" name="楕円 196">
          <a:extLst>
            <a:ext uri="{FF2B5EF4-FFF2-40B4-BE49-F238E27FC236}">
              <a16:creationId xmlns:a16="http://schemas.microsoft.com/office/drawing/2014/main" id="{B49536B0-8A9E-4B3C-BF5B-090B540A6785}"/>
            </a:ext>
          </a:extLst>
        </xdr:cNvPr>
        <xdr:cNvSpPr/>
      </xdr:nvSpPr>
      <xdr:spPr>
        <a:xfrm>
          <a:off x="1778000" y="95053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139065</xdr:rowOff>
    </xdr:from>
    <xdr:to>
      <xdr:col>15</xdr:col>
      <xdr:colOff>50800</xdr:colOff>
      <xdr:row>57</xdr:row>
      <xdr:rowOff>139065</xdr:rowOff>
    </xdr:to>
    <xdr:cxnSp macro="">
      <xdr:nvCxnSpPr>
        <xdr:cNvPr id="198" name="直線コネクタ 197">
          <a:extLst>
            <a:ext uri="{FF2B5EF4-FFF2-40B4-BE49-F238E27FC236}">
              <a16:creationId xmlns:a16="http://schemas.microsoft.com/office/drawing/2014/main" id="{3A063FC2-15CC-4D6B-9439-91A1F5FEC08A}"/>
            </a:ext>
          </a:extLst>
        </xdr:cNvPr>
        <xdr:cNvCxnSpPr/>
      </xdr:nvCxnSpPr>
      <xdr:spPr>
        <a:xfrm>
          <a:off x="1828800" y="955611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88265</xdr:rowOff>
    </xdr:from>
    <xdr:to>
      <xdr:col>6</xdr:col>
      <xdr:colOff>38100</xdr:colOff>
      <xdr:row>58</xdr:row>
      <xdr:rowOff>18415</xdr:rowOff>
    </xdr:to>
    <xdr:sp macro="" textlink="">
      <xdr:nvSpPr>
        <xdr:cNvPr id="199" name="楕円 198">
          <a:extLst>
            <a:ext uri="{FF2B5EF4-FFF2-40B4-BE49-F238E27FC236}">
              <a16:creationId xmlns:a16="http://schemas.microsoft.com/office/drawing/2014/main" id="{1928B7B6-3015-4D54-BAB2-590F68DABBA0}"/>
            </a:ext>
          </a:extLst>
        </xdr:cNvPr>
        <xdr:cNvSpPr/>
      </xdr:nvSpPr>
      <xdr:spPr>
        <a:xfrm>
          <a:off x="984250" y="950531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139065</xdr:rowOff>
    </xdr:from>
    <xdr:to>
      <xdr:col>10</xdr:col>
      <xdr:colOff>114300</xdr:colOff>
      <xdr:row>57</xdr:row>
      <xdr:rowOff>139065</xdr:rowOff>
    </xdr:to>
    <xdr:cxnSp macro="">
      <xdr:nvCxnSpPr>
        <xdr:cNvPr id="200" name="直線コネクタ 199">
          <a:extLst>
            <a:ext uri="{FF2B5EF4-FFF2-40B4-BE49-F238E27FC236}">
              <a16:creationId xmlns:a16="http://schemas.microsoft.com/office/drawing/2014/main" id="{D9DD35F8-AFD2-410A-95C1-9AC08A908B3E}"/>
            </a:ext>
          </a:extLst>
        </xdr:cNvPr>
        <xdr:cNvCxnSpPr/>
      </xdr:nvCxnSpPr>
      <xdr:spPr>
        <a:xfrm>
          <a:off x="1028700" y="95561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59072</xdr:rowOff>
    </xdr:from>
    <xdr:ext cx="405111" cy="259045"/>
    <xdr:sp macro="" textlink="">
      <xdr:nvSpPr>
        <xdr:cNvPr id="201" name="n_1aveValue【体育館・プール】&#10;有形固定資産減価償却率">
          <a:extLst>
            <a:ext uri="{FF2B5EF4-FFF2-40B4-BE49-F238E27FC236}">
              <a16:creationId xmlns:a16="http://schemas.microsoft.com/office/drawing/2014/main" id="{E8D828B8-31F4-411B-9E80-E456ABD45D92}"/>
            </a:ext>
          </a:extLst>
        </xdr:cNvPr>
        <xdr:cNvSpPr txBox="1"/>
      </xdr:nvSpPr>
      <xdr:spPr>
        <a:xfrm>
          <a:off x="32391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38117</xdr:rowOff>
    </xdr:from>
    <xdr:ext cx="405111" cy="259045"/>
    <xdr:sp macro="" textlink="">
      <xdr:nvSpPr>
        <xdr:cNvPr id="202" name="n_2aveValue【体育館・プール】&#10;有形固定資産減価償却率">
          <a:extLst>
            <a:ext uri="{FF2B5EF4-FFF2-40B4-BE49-F238E27FC236}">
              <a16:creationId xmlns:a16="http://schemas.microsoft.com/office/drawing/2014/main" id="{54A7C113-0A67-49C7-8042-EA6B20AC4C6E}"/>
            </a:ext>
          </a:extLst>
        </xdr:cNvPr>
        <xdr:cNvSpPr txBox="1"/>
      </xdr:nvSpPr>
      <xdr:spPr>
        <a:xfrm>
          <a:off x="24390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38117</xdr:rowOff>
    </xdr:from>
    <xdr:ext cx="405111" cy="259045"/>
    <xdr:sp macro="" textlink="">
      <xdr:nvSpPr>
        <xdr:cNvPr id="203" name="n_3aveValue【体育館・プール】&#10;有形固定資産減価償却率">
          <a:extLst>
            <a:ext uri="{FF2B5EF4-FFF2-40B4-BE49-F238E27FC236}">
              <a16:creationId xmlns:a16="http://schemas.microsoft.com/office/drawing/2014/main" id="{D1C08253-C752-4997-B162-E97F69F01A3C}"/>
            </a:ext>
          </a:extLst>
        </xdr:cNvPr>
        <xdr:cNvSpPr txBox="1"/>
      </xdr:nvSpPr>
      <xdr:spPr>
        <a:xfrm>
          <a:off x="164529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15257</xdr:rowOff>
    </xdr:from>
    <xdr:ext cx="405111" cy="259045"/>
    <xdr:sp macro="" textlink="">
      <xdr:nvSpPr>
        <xdr:cNvPr id="204" name="n_4aveValue【体育館・プール】&#10;有形固定資産減価償却率">
          <a:extLst>
            <a:ext uri="{FF2B5EF4-FFF2-40B4-BE49-F238E27FC236}">
              <a16:creationId xmlns:a16="http://schemas.microsoft.com/office/drawing/2014/main" id="{E6BCB27E-6975-4C74-BBF9-E92F42F4A570}"/>
            </a:ext>
          </a:extLst>
        </xdr:cNvPr>
        <xdr:cNvSpPr txBox="1"/>
      </xdr:nvSpPr>
      <xdr:spPr>
        <a:xfrm>
          <a:off x="8515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36847</xdr:rowOff>
    </xdr:from>
    <xdr:ext cx="405111" cy="259045"/>
    <xdr:sp macro="" textlink="">
      <xdr:nvSpPr>
        <xdr:cNvPr id="205" name="n_1mainValue【体育館・プール】&#10;有形固定資産減価償却率">
          <a:extLst>
            <a:ext uri="{FF2B5EF4-FFF2-40B4-BE49-F238E27FC236}">
              <a16:creationId xmlns:a16="http://schemas.microsoft.com/office/drawing/2014/main" id="{2D847BE8-8E46-499E-A686-21F8DF2629B3}"/>
            </a:ext>
          </a:extLst>
        </xdr:cNvPr>
        <xdr:cNvSpPr txBox="1"/>
      </xdr:nvSpPr>
      <xdr:spPr>
        <a:xfrm>
          <a:off x="3239144" y="928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34942</xdr:rowOff>
    </xdr:from>
    <xdr:ext cx="405111" cy="259045"/>
    <xdr:sp macro="" textlink="">
      <xdr:nvSpPr>
        <xdr:cNvPr id="206" name="n_2mainValue【体育館・プール】&#10;有形固定資産減価償却率">
          <a:extLst>
            <a:ext uri="{FF2B5EF4-FFF2-40B4-BE49-F238E27FC236}">
              <a16:creationId xmlns:a16="http://schemas.microsoft.com/office/drawing/2014/main" id="{9E7C20C2-27E6-4FFA-9CCE-08EFD1CCF34F}"/>
            </a:ext>
          </a:extLst>
        </xdr:cNvPr>
        <xdr:cNvSpPr txBox="1"/>
      </xdr:nvSpPr>
      <xdr:spPr>
        <a:xfrm>
          <a:off x="2439044"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34942</xdr:rowOff>
    </xdr:from>
    <xdr:ext cx="405111" cy="259045"/>
    <xdr:sp macro="" textlink="">
      <xdr:nvSpPr>
        <xdr:cNvPr id="207" name="n_3mainValue【体育館・プール】&#10;有形固定資産減価償却率">
          <a:extLst>
            <a:ext uri="{FF2B5EF4-FFF2-40B4-BE49-F238E27FC236}">
              <a16:creationId xmlns:a16="http://schemas.microsoft.com/office/drawing/2014/main" id="{A84754AE-31C7-4335-82C4-313F5E0FC0F7}"/>
            </a:ext>
          </a:extLst>
        </xdr:cNvPr>
        <xdr:cNvSpPr txBox="1"/>
      </xdr:nvSpPr>
      <xdr:spPr>
        <a:xfrm>
          <a:off x="1645294"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34942</xdr:rowOff>
    </xdr:from>
    <xdr:ext cx="405111" cy="259045"/>
    <xdr:sp macro="" textlink="">
      <xdr:nvSpPr>
        <xdr:cNvPr id="208" name="n_4mainValue【体育館・プール】&#10;有形固定資産減価償却率">
          <a:extLst>
            <a:ext uri="{FF2B5EF4-FFF2-40B4-BE49-F238E27FC236}">
              <a16:creationId xmlns:a16="http://schemas.microsoft.com/office/drawing/2014/main" id="{B709E13E-E7F4-475D-B1D9-1ED20E69E8A7}"/>
            </a:ext>
          </a:extLst>
        </xdr:cNvPr>
        <xdr:cNvSpPr txBox="1"/>
      </xdr:nvSpPr>
      <xdr:spPr>
        <a:xfrm>
          <a:off x="851544" y="9286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D2AB3B6B-C0DA-48FD-BC7D-006149B74F9B}"/>
            </a:ext>
          </a:extLst>
        </xdr:cNvPr>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DA485091-7CAA-4AC6-B44D-0FA86C39D133}"/>
            </a:ext>
          </a:extLst>
        </xdr:cNvPr>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80D4CAF3-F19B-4C3D-AE3F-39D0868ED600}"/>
            </a:ext>
          </a:extLst>
        </xdr:cNvPr>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4ABD1689-8DE1-43FB-A66E-72F4801DC44C}"/>
            </a:ext>
          </a:extLst>
        </xdr:cNvPr>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56818EC6-1406-4EFE-98AC-5A245B85387A}"/>
            </a:ext>
          </a:extLst>
        </xdr:cNvPr>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928CD744-BCD2-4B3F-B5B5-73BAE64F00EA}"/>
            </a:ext>
          </a:extLst>
        </xdr:cNvPr>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D1D0F46-DC9D-4195-A939-8167C592B8CE}"/>
            </a:ext>
          </a:extLst>
        </xdr:cNvPr>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89D8933C-3683-4F41-BF93-73A3CDF14FAA}"/>
            </a:ext>
          </a:extLst>
        </xdr:cNvPr>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879EEFE4-EB48-4AAF-89FF-64F5BCE12A42}"/>
            </a:ext>
          </a:extLst>
        </xdr:cNvPr>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53DA4200-B388-4E34-A3E6-BF9A5DE78B9C}"/>
            </a:ext>
          </a:extLst>
        </xdr:cNvPr>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86F93ED6-DC5F-46BD-B8E6-0E72277334A6}"/>
            </a:ext>
          </a:extLst>
        </xdr:cNvPr>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214A2017-37F8-4283-89EA-8E89181FB947}"/>
            </a:ext>
          </a:extLst>
        </xdr:cNvPr>
        <xdr:cNvSpPr txBox="1"/>
      </xdr:nvSpPr>
      <xdr:spPr>
        <a:xfrm>
          <a:off x="552722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DB083FCF-8C02-4E1C-81F4-7ED0C6512326}"/>
            </a:ext>
          </a:extLst>
        </xdr:cNvPr>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7F078530-5C81-47C3-A5EA-742D6E95D408}"/>
            </a:ext>
          </a:extLst>
        </xdr:cNvPr>
        <xdr:cNvSpPr txBox="1"/>
      </xdr:nvSpPr>
      <xdr:spPr>
        <a:xfrm>
          <a:off x="55272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256B842A-6451-444A-BD6A-DEC293D68DDB}"/>
            </a:ext>
          </a:extLst>
        </xdr:cNvPr>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D637D34C-6699-497B-998E-054CB379EA79}"/>
            </a:ext>
          </a:extLst>
        </xdr:cNvPr>
        <xdr:cNvSpPr txBox="1"/>
      </xdr:nvSpPr>
      <xdr:spPr>
        <a:xfrm>
          <a:off x="552722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D22DA4E2-FE61-4059-B97A-E4A5562251BF}"/>
            </a:ext>
          </a:extLst>
        </xdr:cNvPr>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648DBAED-8F76-43FB-B741-52EDC6A85BC9}"/>
            </a:ext>
          </a:extLst>
        </xdr:cNvPr>
        <xdr:cNvSpPr txBox="1"/>
      </xdr:nvSpPr>
      <xdr:spPr>
        <a:xfrm>
          <a:off x="552722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F19D81A9-3D05-4A49-A55A-6A46A1417EFD}"/>
            </a:ext>
          </a:extLst>
        </xdr:cNvPr>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75619641-8C20-4404-908F-3C341036D1B4}"/>
            </a:ext>
          </a:extLst>
        </xdr:cNvPr>
        <xdr:cNvSpPr txBox="1"/>
      </xdr:nvSpPr>
      <xdr:spPr>
        <a:xfrm>
          <a:off x="552722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FE0A6086-B01E-4CEB-A797-44EC52717766}"/>
            </a:ext>
          </a:extLst>
        </xdr:cNvPr>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33B968FB-D52C-42BE-8966-78B3669F2FA9}"/>
            </a:ext>
          </a:extLst>
        </xdr:cNvPr>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BBB2855A-A443-4B38-8908-536CC0DB79A4}"/>
            </a:ext>
          </a:extLst>
        </xdr:cNvPr>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163830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3DA6688F-AEDD-42D6-A438-5D1FF8D72198}"/>
            </a:ext>
          </a:extLst>
        </xdr:cNvPr>
        <xdr:cNvCxnSpPr/>
      </xdr:nvCxnSpPr>
      <xdr:spPr>
        <a:xfrm flipV="1">
          <a:off x="9429115" y="9415780"/>
          <a:ext cx="0" cy="1117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341486D6-9107-4AD4-91FB-34E689EA5727}"/>
            </a:ext>
          </a:extLst>
        </xdr:cNvPr>
        <xdr:cNvSpPr txBox="1"/>
      </xdr:nvSpPr>
      <xdr:spPr>
        <a:xfrm>
          <a:off x="946785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3F2AA942-6402-47BC-935F-82F6DB0F28A7}"/>
            </a:ext>
          </a:extLst>
        </xdr:cNvPr>
        <xdr:cNvCxnSpPr/>
      </xdr:nvCxnSpPr>
      <xdr:spPr>
        <a:xfrm>
          <a:off x="9359900" y="105333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110507</xdr:rowOff>
    </xdr:from>
    <xdr:ext cx="469744" cy="259045"/>
    <xdr:sp macro="" textlink="">
      <xdr:nvSpPr>
        <xdr:cNvPr id="235" name="【体育館・プール】&#10;一人当たり面積最大値テキスト">
          <a:extLst>
            <a:ext uri="{FF2B5EF4-FFF2-40B4-BE49-F238E27FC236}">
              <a16:creationId xmlns:a16="http://schemas.microsoft.com/office/drawing/2014/main" id="{4BFE81AB-7EA1-4820-99D4-CB9FF219DB90}"/>
            </a:ext>
          </a:extLst>
        </xdr:cNvPr>
        <xdr:cNvSpPr txBox="1"/>
      </xdr:nvSpPr>
      <xdr:spPr>
        <a:xfrm>
          <a:off x="9467850" y="919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163830</xdr:rowOff>
    </xdr:from>
    <xdr:to>
      <xdr:col>55</xdr:col>
      <xdr:colOff>88900</xdr:colOff>
      <xdr:row>56</xdr:row>
      <xdr:rowOff>163830</xdr:rowOff>
    </xdr:to>
    <xdr:cxnSp macro="">
      <xdr:nvCxnSpPr>
        <xdr:cNvPr id="236" name="直線コネクタ 235">
          <a:extLst>
            <a:ext uri="{FF2B5EF4-FFF2-40B4-BE49-F238E27FC236}">
              <a16:creationId xmlns:a16="http://schemas.microsoft.com/office/drawing/2014/main" id="{905DAC84-674A-413D-97F7-0FDF17CF7513}"/>
            </a:ext>
          </a:extLst>
        </xdr:cNvPr>
        <xdr:cNvCxnSpPr/>
      </xdr:nvCxnSpPr>
      <xdr:spPr>
        <a:xfrm>
          <a:off x="9359900" y="94157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68597</xdr:rowOff>
    </xdr:from>
    <xdr:ext cx="469744" cy="259045"/>
    <xdr:sp macro="" textlink="">
      <xdr:nvSpPr>
        <xdr:cNvPr id="237" name="【体育館・プール】&#10;一人当たり面積平均値テキスト">
          <a:extLst>
            <a:ext uri="{FF2B5EF4-FFF2-40B4-BE49-F238E27FC236}">
              <a16:creationId xmlns:a16="http://schemas.microsoft.com/office/drawing/2014/main" id="{2F431F32-916A-4445-9172-D4CC9A4184C8}"/>
            </a:ext>
          </a:extLst>
        </xdr:cNvPr>
        <xdr:cNvSpPr txBox="1"/>
      </xdr:nvSpPr>
      <xdr:spPr>
        <a:xfrm>
          <a:off x="9467850" y="10146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90170</xdr:rowOff>
    </xdr:from>
    <xdr:to>
      <xdr:col>55</xdr:col>
      <xdr:colOff>50800</xdr:colOff>
      <xdr:row>62</xdr:row>
      <xdr:rowOff>20320</xdr:rowOff>
    </xdr:to>
    <xdr:sp macro="" textlink="">
      <xdr:nvSpPr>
        <xdr:cNvPr id="238" name="フローチャート: 判断 237">
          <a:extLst>
            <a:ext uri="{FF2B5EF4-FFF2-40B4-BE49-F238E27FC236}">
              <a16:creationId xmlns:a16="http://schemas.microsoft.com/office/drawing/2014/main" id="{C3BD40C9-2300-46CD-A60E-8EB03E410DC4}"/>
            </a:ext>
          </a:extLst>
        </xdr:cNvPr>
        <xdr:cNvSpPr/>
      </xdr:nvSpPr>
      <xdr:spPr>
        <a:xfrm>
          <a:off x="9398000" y="101676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39" name="フローチャート: 判断 238">
          <a:extLst>
            <a:ext uri="{FF2B5EF4-FFF2-40B4-BE49-F238E27FC236}">
              <a16:creationId xmlns:a16="http://schemas.microsoft.com/office/drawing/2014/main" id="{13010644-9C0C-4A0C-98AA-ACD8CBB0A59F}"/>
            </a:ext>
          </a:extLst>
        </xdr:cNvPr>
        <xdr:cNvSpPr/>
      </xdr:nvSpPr>
      <xdr:spPr>
        <a:xfrm>
          <a:off x="863600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71120</xdr:rowOff>
    </xdr:from>
    <xdr:to>
      <xdr:col>46</xdr:col>
      <xdr:colOff>38100</xdr:colOff>
      <xdr:row>62</xdr:row>
      <xdr:rowOff>1270</xdr:rowOff>
    </xdr:to>
    <xdr:sp macro="" textlink="">
      <xdr:nvSpPr>
        <xdr:cNvPr id="240" name="フローチャート: 判断 239">
          <a:extLst>
            <a:ext uri="{FF2B5EF4-FFF2-40B4-BE49-F238E27FC236}">
              <a16:creationId xmlns:a16="http://schemas.microsoft.com/office/drawing/2014/main" id="{304CD0E8-E94C-4DA4-AD26-661F0D0A657C}"/>
            </a:ext>
          </a:extLst>
        </xdr:cNvPr>
        <xdr:cNvSpPr/>
      </xdr:nvSpPr>
      <xdr:spPr>
        <a:xfrm>
          <a:off x="7842250" y="101485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8D90CB55-43E3-43F4-BA2F-4FC773B1206B}"/>
            </a:ext>
          </a:extLst>
        </xdr:cNvPr>
        <xdr:cNvSpPr/>
      </xdr:nvSpPr>
      <xdr:spPr>
        <a:xfrm>
          <a:off x="7029450" y="101523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82550</xdr:rowOff>
    </xdr:from>
    <xdr:to>
      <xdr:col>36</xdr:col>
      <xdr:colOff>165100</xdr:colOff>
      <xdr:row>62</xdr:row>
      <xdr:rowOff>12700</xdr:rowOff>
    </xdr:to>
    <xdr:sp macro="" textlink="">
      <xdr:nvSpPr>
        <xdr:cNvPr id="242" name="フローチャート: 判断 241">
          <a:extLst>
            <a:ext uri="{FF2B5EF4-FFF2-40B4-BE49-F238E27FC236}">
              <a16:creationId xmlns:a16="http://schemas.microsoft.com/office/drawing/2014/main" id="{D62A37DC-FD82-4345-895C-9A3D9E9518C5}"/>
            </a:ext>
          </a:extLst>
        </xdr:cNvPr>
        <xdr:cNvSpPr/>
      </xdr:nvSpPr>
      <xdr:spPr>
        <a:xfrm>
          <a:off x="6235700" y="1016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2782068-A4A8-4078-BC73-DC07BC8BF8C2}"/>
            </a:ext>
          </a:extLst>
        </xdr:cNvPr>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E983BD08-E246-4468-B438-7E1FE4F36642}"/>
            </a:ext>
          </a:extLst>
        </xdr:cNvPr>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4CDB9641-DCF9-4AE3-A8E2-CFB94384C7E2}"/>
            </a:ext>
          </a:extLst>
        </xdr:cNvPr>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BB056B39-F8C8-44BC-A54D-BECB85CD16A4}"/>
            </a:ext>
          </a:extLst>
        </xdr:cNvPr>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2431F384-4731-4073-8595-D7F5C1171FCF}"/>
            </a:ext>
          </a:extLst>
        </xdr:cNvPr>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55880</xdr:rowOff>
    </xdr:from>
    <xdr:to>
      <xdr:col>55</xdr:col>
      <xdr:colOff>50800</xdr:colOff>
      <xdr:row>58</xdr:row>
      <xdr:rowOff>157480</xdr:rowOff>
    </xdr:to>
    <xdr:sp macro="" textlink="">
      <xdr:nvSpPr>
        <xdr:cNvPr id="248" name="楕円 247">
          <a:extLst>
            <a:ext uri="{FF2B5EF4-FFF2-40B4-BE49-F238E27FC236}">
              <a16:creationId xmlns:a16="http://schemas.microsoft.com/office/drawing/2014/main" id="{83ED2B1B-B2B2-402E-9922-B74470BC3239}"/>
            </a:ext>
          </a:extLst>
        </xdr:cNvPr>
        <xdr:cNvSpPr/>
      </xdr:nvSpPr>
      <xdr:spPr>
        <a:xfrm>
          <a:off x="9398000" y="96380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78757</xdr:rowOff>
    </xdr:from>
    <xdr:ext cx="469744" cy="259045"/>
    <xdr:sp macro="" textlink="">
      <xdr:nvSpPr>
        <xdr:cNvPr id="249" name="【体育館・プール】&#10;一人当たり面積該当値テキスト">
          <a:extLst>
            <a:ext uri="{FF2B5EF4-FFF2-40B4-BE49-F238E27FC236}">
              <a16:creationId xmlns:a16="http://schemas.microsoft.com/office/drawing/2014/main" id="{26F6F24E-6EA3-40E1-8DA5-2830164099B2}"/>
            </a:ext>
          </a:extLst>
        </xdr:cNvPr>
        <xdr:cNvSpPr txBox="1"/>
      </xdr:nvSpPr>
      <xdr:spPr>
        <a:xfrm>
          <a:off x="9467850" y="9495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71120</xdr:rowOff>
    </xdr:from>
    <xdr:to>
      <xdr:col>50</xdr:col>
      <xdr:colOff>165100</xdr:colOff>
      <xdr:row>59</xdr:row>
      <xdr:rowOff>1270</xdr:rowOff>
    </xdr:to>
    <xdr:sp macro="" textlink="">
      <xdr:nvSpPr>
        <xdr:cNvPr id="250" name="楕円 249">
          <a:extLst>
            <a:ext uri="{FF2B5EF4-FFF2-40B4-BE49-F238E27FC236}">
              <a16:creationId xmlns:a16="http://schemas.microsoft.com/office/drawing/2014/main" id="{6AC9C591-C9C1-4948-9173-447EF5D65C6B}"/>
            </a:ext>
          </a:extLst>
        </xdr:cNvPr>
        <xdr:cNvSpPr/>
      </xdr:nvSpPr>
      <xdr:spPr>
        <a:xfrm>
          <a:off x="8636000" y="96532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106680</xdr:rowOff>
    </xdr:from>
    <xdr:to>
      <xdr:col>55</xdr:col>
      <xdr:colOff>0</xdr:colOff>
      <xdr:row>58</xdr:row>
      <xdr:rowOff>121920</xdr:rowOff>
    </xdr:to>
    <xdr:cxnSp macro="">
      <xdr:nvCxnSpPr>
        <xdr:cNvPr id="251" name="直線コネクタ 250">
          <a:extLst>
            <a:ext uri="{FF2B5EF4-FFF2-40B4-BE49-F238E27FC236}">
              <a16:creationId xmlns:a16="http://schemas.microsoft.com/office/drawing/2014/main" id="{9F95733D-0D24-47CC-88A0-AF7BBF169302}"/>
            </a:ext>
          </a:extLst>
        </xdr:cNvPr>
        <xdr:cNvCxnSpPr/>
      </xdr:nvCxnSpPr>
      <xdr:spPr>
        <a:xfrm flipV="1">
          <a:off x="8686800" y="968883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86360</xdr:rowOff>
    </xdr:from>
    <xdr:to>
      <xdr:col>46</xdr:col>
      <xdr:colOff>38100</xdr:colOff>
      <xdr:row>59</xdr:row>
      <xdr:rowOff>16510</xdr:rowOff>
    </xdr:to>
    <xdr:sp macro="" textlink="">
      <xdr:nvSpPr>
        <xdr:cNvPr id="252" name="楕円 251">
          <a:extLst>
            <a:ext uri="{FF2B5EF4-FFF2-40B4-BE49-F238E27FC236}">
              <a16:creationId xmlns:a16="http://schemas.microsoft.com/office/drawing/2014/main" id="{F863540F-691F-4322-8D86-BD51B688BF06}"/>
            </a:ext>
          </a:extLst>
        </xdr:cNvPr>
        <xdr:cNvSpPr/>
      </xdr:nvSpPr>
      <xdr:spPr>
        <a:xfrm>
          <a:off x="7842250" y="966851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121920</xdr:rowOff>
    </xdr:from>
    <xdr:to>
      <xdr:col>50</xdr:col>
      <xdr:colOff>114300</xdr:colOff>
      <xdr:row>58</xdr:row>
      <xdr:rowOff>137160</xdr:rowOff>
    </xdr:to>
    <xdr:cxnSp macro="">
      <xdr:nvCxnSpPr>
        <xdr:cNvPr id="253" name="直線コネクタ 252">
          <a:extLst>
            <a:ext uri="{FF2B5EF4-FFF2-40B4-BE49-F238E27FC236}">
              <a16:creationId xmlns:a16="http://schemas.microsoft.com/office/drawing/2014/main" id="{D75774F3-FD0A-4F91-8717-883BC893FDB3}"/>
            </a:ext>
          </a:extLst>
        </xdr:cNvPr>
        <xdr:cNvCxnSpPr/>
      </xdr:nvCxnSpPr>
      <xdr:spPr>
        <a:xfrm flipV="1">
          <a:off x="7886700" y="9704070"/>
          <a:ext cx="8001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93980</xdr:rowOff>
    </xdr:from>
    <xdr:to>
      <xdr:col>41</xdr:col>
      <xdr:colOff>101600</xdr:colOff>
      <xdr:row>59</xdr:row>
      <xdr:rowOff>24130</xdr:rowOff>
    </xdr:to>
    <xdr:sp macro="" textlink="">
      <xdr:nvSpPr>
        <xdr:cNvPr id="254" name="楕円 253">
          <a:extLst>
            <a:ext uri="{FF2B5EF4-FFF2-40B4-BE49-F238E27FC236}">
              <a16:creationId xmlns:a16="http://schemas.microsoft.com/office/drawing/2014/main" id="{2AE0E40D-DC86-4966-956E-1DFA9B888032}"/>
            </a:ext>
          </a:extLst>
        </xdr:cNvPr>
        <xdr:cNvSpPr/>
      </xdr:nvSpPr>
      <xdr:spPr>
        <a:xfrm>
          <a:off x="7029450" y="9676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58</xdr:row>
      <xdr:rowOff>137160</xdr:rowOff>
    </xdr:from>
    <xdr:to>
      <xdr:col>45</xdr:col>
      <xdr:colOff>177800</xdr:colOff>
      <xdr:row>58</xdr:row>
      <xdr:rowOff>144780</xdr:rowOff>
    </xdr:to>
    <xdr:cxnSp macro="">
      <xdr:nvCxnSpPr>
        <xdr:cNvPr id="255" name="直線コネクタ 254">
          <a:extLst>
            <a:ext uri="{FF2B5EF4-FFF2-40B4-BE49-F238E27FC236}">
              <a16:creationId xmlns:a16="http://schemas.microsoft.com/office/drawing/2014/main" id="{D36BD451-83D4-4F0C-ABD2-A31BBC31DB3F}"/>
            </a:ext>
          </a:extLst>
        </xdr:cNvPr>
        <xdr:cNvCxnSpPr/>
      </xdr:nvCxnSpPr>
      <xdr:spPr>
        <a:xfrm flipV="1">
          <a:off x="7080250" y="9719310"/>
          <a:ext cx="8064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101600</xdr:rowOff>
    </xdr:from>
    <xdr:to>
      <xdr:col>36</xdr:col>
      <xdr:colOff>165100</xdr:colOff>
      <xdr:row>59</xdr:row>
      <xdr:rowOff>31750</xdr:rowOff>
    </xdr:to>
    <xdr:sp macro="" textlink="">
      <xdr:nvSpPr>
        <xdr:cNvPr id="256" name="楕円 255">
          <a:extLst>
            <a:ext uri="{FF2B5EF4-FFF2-40B4-BE49-F238E27FC236}">
              <a16:creationId xmlns:a16="http://schemas.microsoft.com/office/drawing/2014/main" id="{00C7A5EA-1B42-454A-890B-88A0306C557E}"/>
            </a:ext>
          </a:extLst>
        </xdr:cNvPr>
        <xdr:cNvSpPr/>
      </xdr:nvSpPr>
      <xdr:spPr>
        <a:xfrm>
          <a:off x="6235700" y="96837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58</xdr:row>
      <xdr:rowOff>144780</xdr:rowOff>
    </xdr:from>
    <xdr:to>
      <xdr:col>41</xdr:col>
      <xdr:colOff>50800</xdr:colOff>
      <xdr:row>58</xdr:row>
      <xdr:rowOff>152400</xdr:rowOff>
    </xdr:to>
    <xdr:cxnSp macro="">
      <xdr:nvCxnSpPr>
        <xdr:cNvPr id="257" name="直線コネクタ 256">
          <a:extLst>
            <a:ext uri="{FF2B5EF4-FFF2-40B4-BE49-F238E27FC236}">
              <a16:creationId xmlns:a16="http://schemas.microsoft.com/office/drawing/2014/main" id="{64FE7FBF-E598-4CEE-809A-98CF39CF325D}"/>
            </a:ext>
          </a:extLst>
        </xdr:cNvPr>
        <xdr:cNvCxnSpPr/>
      </xdr:nvCxnSpPr>
      <xdr:spPr>
        <a:xfrm flipV="1">
          <a:off x="6286500" y="972693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58" name="n_1aveValue【体育館・プール】&#10;一人当たり面積">
          <a:extLst>
            <a:ext uri="{FF2B5EF4-FFF2-40B4-BE49-F238E27FC236}">
              <a16:creationId xmlns:a16="http://schemas.microsoft.com/office/drawing/2014/main" id="{28E1FEE4-AB54-4193-AD4C-5D2A4F46F4FC}"/>
            </a:ext>
          </a:extLst>
        </xdr:cNvPr>
        <xdr:cNvSpPr txBox="1"/>
      </xdr:nvSpPr>
      <xdr:spPr>
        <a:xfrm>
          <a:off x="845827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163847</xdr:rowOff>
    </xdr:from>
    <xdr:ext cx="469744" cy="259045"/>
    <xdr:sp macro="" textlink="">
      <xdr:nvSpPr>
        <xdr:cNvPr id="259" name="n_2aveValue【体育館・プール】&#10;一人当たり面積">
          <a:extLst>
            <a:ext uri="{FF2B5EF4-FFF2-40B4-BE49-F238E27FC236}">
              <a16:creationId xmlns:a16="http://schemas.microsoft.com/office/drawing/2014/main" id="{147D386E-53B6-4FFC-A1DF-DA4694CBA87E}"/>
            </a:ext>
          </a:extLst>
        </xdr:cNvPr>
        <xdr:cNvSpPr txBox="1"/>
      </xdr:nvSpPr>
      <xdr:spPr>
        <a:xfrm>
          <a:off x="7677227" y="1024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73AA8FC2-8F75-48BD-963D-81636F1DCF14}"/>
            </a:ext>
          </a:extLst>
        </xdr:cNvPr>
        <xdr:cNvSpPr txBox="1"/>
      </xdr:nvSpPr>
      <xdr:spPr>
        <a:xfrm>
          <a:off x="686442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3827</xdr:rowOff>
    </xdr:from>
    <xdr:ext cx="469744" cy="259045"/>
    <xdr:sp macro="" textlink="">
      <xdr:nvSpPr>
        <xdr:cNvPr id="261" name="n_4aveValue【体育館・プール】&#10;一人当たり面積">
          <a:extLst>
            <a:ext uri="{FF2B5EF4-FFF2-40B4-BE49-F238E27FC236}">
              <a16:creationId xmlns:a16="http://schemas.microsoft.com/office/drawing/2014/main" id="{494A73CF-9F50-4AC4-9658-B81EA389AE83}"/>
            </a:ext>
          </a:extLst>
        </xdr:cNvPr>
        <xdr:cNvSpPr txBox="1"/>
      </xdr:nvSpPr>
      <xdr:spPr>
        <a:xfrm>
          <a:off x="607067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17797</xdr:rowOff>
    </xdr:from>
    <xdr:ext cx="469744" cy="259045"/>
    <xdr:sp macro="" textlink="">
      <xdr:nvSpPr>
        <xdr:cNvPr id="262" name="n_1mainValue【体育館・プール】&#10;一人当たり面積">
          <a:extLst>
            <a:ext uri="{FF2B5EF4-FFF2-40B4-BE49-F238E27FC236}">
              <a16:creationId xmlns:a16="http://schemas.microsoft.com/office/drawing/2014/main" id="{958381F5-6DDA-4511-9C24-EA5A38F64AA2}"/>
            </a:ext>
          </a:extLst>
        </xdr:cNvPr>
        <xdr:cNvSpPr txBox="1"/>
      </xdr:nvSpPr>
      <xdr:spPr>
        <a:xfrm>
          <a:off x="8458277" y="943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33037</xdr:rowOff>
    </xdr:from>
    <xdr:ext cx="469744" cy="259045"/>
    <xdr:sp macro="" textlink="">
      <xdr:nvSpPr>
        <xdr:cNvPr id="263" name="n_2mainValue【体育館・プール】&#10;一人当たり面積">
          <a:extLst>
            <a:ext uri="{FF2B5EF4-FFF2-40B4-BE49-F238E27FC236}">
              <a16:creationId xmlns:a16="http://schemas.microsoft.com/office/drawing/2014/main" id="{490B6DB8-6399-4FE8-B0B1-8CF63DD539B8}"/>
            </a:ext>
          </a:extLst>
        </xdr:cNvPr>
        <xdr:cNvSpPr txBox="1"/>
      </xdr:nvSpPr>
      <xdr:spPr>
        <a:xfrm>
          <a:off x="7677227" y="9450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40657</xdr:rowOff>
    </xdr:from>
    <xdr:ext cx="469744" cy="259045"/>
    <xdr:sp macro="" textlink="">
      <xdr:nvSpPr>
        <xdr:cNvPr id="264" name="n_3mainValue【体育館・プール】&#10;一人当たり面積">
          <a:extLst>
            <a:ext uri="{FF2B5EF4-FFF2-40B4-BE49-F238E27FC236}">
              <a16:creationId xmlns:a16="http://schemas.microsoft.com/office/drawing/2014/main" id="{60F86A2B-781E-4F2E-93A6-13C50AB50405}"/>
            </a:ext>
          </a:extLst>
        </xdr:cNvPr>
        <xdr:cNvSpPr txBox="1"/>
      </xdr:nvSpPr>
      <xdr:spPr>
        <a:xfrm>
          <a:off x="6864427" y="945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48277</xdr:rowOff>
    </xdr:from>
    <xdr:ext cx="469744" cy="259045"/>
    <xdr:sp macro="" textlink="">
      <xdr:nvSpPr>
        <xdr:cNvPr id="265" name="n_4mainValue【体育館・プール】&#10;一人当たり面積">
          <a:extLst>
            <a:ext uri="{FF2B5EF4-FFF2-40B4-BE49-F238E27FC236}">
              <a16:creationId xmlns:a16="http://schemas.microsoft.com/office/drawing/2014/main" id="{ED834155-0574-4423-B207-0C37C85E067C}"/>
            </a:ext>
          </a:extLst>
        </xdr:cNvPr>
        <xdr:cNvSpPr txBox="1"/>
      </xdr:nvSpPr>
      <xdr:spPr>
        <a:xfrm>
          <a:off x="6070677" y="946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DCF1A69A-C8E3-4529-9CCD-E64D44CDBF54}"/>
            </a:ext>
          </a:extLst>
        </xdr:cNvPr>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CD59E34-9A82-4B6C-B9BB-2A58803810C6}"/>
            </a:ext>
          </a:extLst>
        </xdr:cNvPr>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438BEADF-3DD8-447F-A94B-7E91385345A0}"/>
            </a:ext>
          </a:extLst>
        </xdr:cNvPr>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4EC21051-F4CA-4C75-BA08-0EC1CB30EF7C}"/>
            </a:ext>
          </a:extLst>
        </xdr:cNvPr>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13480834-4067-49B0-AC80-F595EAF41DDB}"/>
            </a:ext>
          </a:extLst>
        </xdr:cNvPr>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C3FAC633-67B7-40EB-BDB9-3D18C5062408}"/>
            </a:ext>
          </a:extLst>
        </xdr:cNvPr>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411C8271-061D-45E4-BD73-BB127A29413B}"/>
            </a:ext>
          </a:extLst>
        </xdr:cNvPr>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40956DA-F35E-4C90-A20F-B3F13EF3CF31}"/>
            </a:ext>
          </a:extLst>
        </xdr:cNvPr>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66CCFAEE-E87C-4FD3-8228-060300955BDB}"/>
            </a:ext>
          </a:extLst>
        </xdr:cNvPr>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5ED59F83-A66A-4E42-B9A7-27032B8726C2}"/>
            </a:ext>
          </a:extLst>
        </xdr:cNvPr>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1656D8A-57F6-4194-ABB3-09D24DA79484}"/>
            </a:ext>
          </a:extLst>
        </xdr:cNvPr>
        <xdr:cNvSpPr txBox="1"/>
      </xdr:nvSpPr>
      <xdr:spPr>
        <a:xfrm>
          <a:off x="2757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2CFFB014-46C3-4F1E-AD1E-4C2124ECEE00}"/>
            </a:ext>
          </a:extLst>
        </xdr:cNvPr>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79D3B8DE-BBDD-4F58-8087-ED806DBA9A22}"/>
            </a:ext>
          </a:extLst>
        </xdr:cNvPr>
        <xdr:cNvSpPr txBox="1"/>
      </xdr:nvSpPr>
      <xdr:spPr>
        <a:xfrm>
          <a:off x="2757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A6133613-D129-47A0-A25D-019CAF720DEE}"/>
            </a:ext>
          </a:extLst>
        </xdr:cNvPr>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1396058C-CB43-4686-85CD-C920D6A0EEE0}"/>
            </a:ext>
          </a:extLst>
        </xdr:cNvPr>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DD5755B2-E427-47BA-8086-96F220F21BD2}"/>
            </a:ext>
          </a:extLst>
        </xdr:cNvPr>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2363BB5B-B9D9-4744-BF60-1647E9D9A78F}"/>
            </a:ext>
          </a:extLst>
        </xdr:cNvPr>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D4B722A1-A30C-4B4B-AA81-2232027B5E11}"/>
            </a:ext>
          </a:extLst>
        </xdr:cNvPr>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72E26C02-FF8C-4C8D-9883-2C3313F69296}"/>
            </a:ext>
          </a:extLst>
        </xdr:cNvPr>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B48236D8-D523-4620-9722-8BD942399D90}"/>
            </a:ext>
          </a:extLst>
        </xdr:cNvPr>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230EEAEC-4EED-40A1-B493-C7037CA3F3FB}"/>
            </a:ext>
          </a:extLst>
        </xdr:cNvPr>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85B7750F-7995-413E-A1FE-55F79F3A1F50}"/>
            </a:ext>
          </a:extLst>
        </xdr:cNvPr>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A7D226EB-7C19-4F69-8280-2910125DACAD}"/>
            </a:ext>
          </a:extLst>
        </xdr:cNvPr>
        <xdr:cNvSpPr txBox="1"/>
      </xdr:nvSpPr>
      <xdr:spPr>
        <a:xfrm>
          <a:off x="38496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a:extLst>
            <a:ext uri="{FF2B5EF4-FFF2-40B4-BE49-F238E27FC236}">
              <a16:creationId xmlns:a16="http://schemas.microsoft.com/office/drawing/2014/main" id="{3BA2CF21-7FD9-45FB-BFBB-93A26CDD0F9A}"/>
            </a:ext>
          </a:extLst>
        </xdr:cNvPr>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156211</xdr:rowOff>
    </xdr:from>
    <xdr:to>
      <xdr:col>24</xdr:col>
      <xdr:colOff>62865</xdr:colOff>
      <xdr:row>86</xdr:row>
      <xdr:rowOff>114300</xdr:rowOff>
    </xdr:to>
    <xdr:cxnSp macro="">
      <xdr:nvCxnSpPr>
        <xdr:cNvPr id="290" name="直線コネクタ 289">
          <a:extLst>
            <a:ext uri="{FF2B5EF4-FFF2-40B4-BE49-F238E27FC236}">
              <a16:creationId xmlns:a16="http://schemas.microsoft.com/office/drawing/2014/main" id="{FAE448C5-19C5-4611-A417-3E892DFCF145}"/>
            </a:ext>
          </a:extLst>
        </xdr:cNvPr>
        <xdr:cNvCxnSpPr/>
      </xdr:nvCxnSpPr>
      <xdr:spPr>
        <a:xfrm flipV="1">
          <a:off x="4177665" y="13040361"/>
          <a:ext cx="0" cy="1278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福祉施設】&#10;有形固定資産減価償却率最小値テキスト">
          <a:extLst>
            <a:ext uri="{FF2B5EF4-FFF2-40B4-BE49-F238E27FC236}">
              <a16:creationId xmlns:a16="http://schemas.microsoft.com/office/drawing/2014/main" id="{785126F9-E1D2-460D-B735-E8BF4FDE13F3}"/>
            </a:ext>
          </a:extLst>
        </xdr:cNvPr>
        <xdr:cNvSpPr txBox="1"/>
      </xdr:nvSpPr>
      <xdr:spPr>
        <a:xfrm>
          <a:off x="4216400" y="1432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a:extLst>
            <a:ext uri="{FF2B5EF4-FFF2-40B4-BE49-F238E27FC236}">
              <a16:creationId xmlns:a16="http://schemas.microsoft.com/office/drawing/2014/main" id="{1325C070-430E-48A2-B03D-7273EF5A6EAE}"/>
            </a:ext>
          </a:extLst>
        </xdr:cNvPr>
        <xdr:cNvCxnSpPr/>
      </xdr:nvCxnSpPr>
      <xdr:spPr>
        <a:xfrm>
          <a:off x="4108450" y="14319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102888</xdr:rowOff>
    </xdr:from>
    <xdr:ext cx="405111" cy="259045"/>
    <xdr:sp macro="" textlink="">
      <xdr:nvSpPr>
        <xdr:cNvPr id="293" name="【福祉施設】&#10;有形固定資産減価償却率最大値テキスト">
          <a:extLst>
            <a:ext uri="{FF2B5EF4-FFF2-40B4-BE49-F238E27FC236}">
              <a16:creationId xmlns:a16="http://schemas.microsoft.com/office/drawing/2014/main" id="{31E2B97E-825B-4F02-BDC8-E334B8B146DC}"/>
            </a:ext>
          </a:extLst>
        </xdr:cNvPr>
        <xdr:cNvSpPr txBox="1"/>
      </xdr:nvSpPr>
      <xdr:spPr>
        <a:xfrm>
          <a:off x="4216400" y="12821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156211</xdr:rowOff>
    </xdr:from>
    <xdr:to>
      <xdr:col>24</xdr:col>
      <xdr:colOff>152400</xdr:colOff>
      <xdr:row>78</xdr:row>
      <xdr:rowOff>156211</xdr:rowOff>
    </xdr:to>
    <xdr:cxnSp macro="">
      <xdr:nvCxnSpPr>
        <xdr:cNvPr id="294" name="直線コネクタ 293">
          <a:extLst>
            <a:ext uri="{FF2B5EF4-FFF2-40B4-BE49-F238E27FC236}">
              <a16:creationId xmlns:a16="http://schemas.microsoft.com/office/drawing/2014/main" id="{E4153766-1825-407B-995E-0691BCF6BE35}"/>
            </a:ext>
          </a:extLst>
        </xdr:cNvPr>
        <xdr:cNvCxnSpPr/>
      </xdr:nvCxnSpPr>
      <xdr:spPr>
        <a:xfrm>
          <a:off x="4108450" y="130403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106697</xdr:rowOff>
    </xdr:from>
    <xdr:ext cx="405111" cy="259045"/>
    <xdr:sp macro="" textlink="">
      <xdr:nvSpPr>
        <xdr:cNvPr id="295" name="【福祉施設】&#10;有形固定資産減価償却率平均値テキスト">
          <a:extLst>
            <a:ext uri="{FF2B5EF4-FFF2-40B4-BE49-F238E27FC236}">
              <a16:creationId xmlns:a16="http://schemas.microsoft.com/office/drawing/2014/main" id="{6BF4C774-E991-4C6D-AC98-8C451A5726DE}"/>
            </a:ext>
          </a:extLst>
        </xdr:cNvPr>
        <xdr:cNvSpPr txBox="1"/>
      </xdr:nvSpPr>
      <xdr:spPr>
        <a:xfrm>
          <a:off x="4216400" y="13486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128270</xdr:rowOff>
    </xdr:from>
    <xdr:to>
      <xdr:col>24</xdr:col>
      <xdr:colOff>114300</xdr:colOff>
      <xdr:row>82</xdr:row>
      <xdr:rowOff>58420</xdr:rowOff>
    </xdr:to>
    <xdr:sp macro="" textlink="">
      <xdr:nvSpPr>
        <xdr:cNvPr id="296" name="フローチャート: 判断 295">
          <a:extLst>
            <a:ext uri="{FF2B5EF4-FFF2-40B4-BE49-F238E27FC236}">
              <a16:creationId xmlns:a16="http://schemas.microsoft.com/office/drawing/2014/main" id="{2B665CAF-BBB8-42E9-9841-FF5942457DB5}"/>
            </a:ext>
          </a:extLst>
        </xdr:cNvPr>
        <xdr:cNvSpPr/>
      </xdr:nvSpPr>
      <xdr:spPr>
        <a:xfrm>
          <a:off x="4127500" y="135077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113030</xdr:rowOff>
    </xdr:from>
    <xdr:to>
      <xdr:col>20</xdr:col>
      <xdr:colOff>38100</xdr:colOff>
      <xdr:row>82</xdr:row>
      <xdr:rowOff>43180</xdr:rowOff>
    </xdr:to>
    <xdr:sp macro="" textlink="">
      <xdr:nvSpPr>
        <xdr:cNvPr id="297" name="フローチャート: 判断 296">
          <a:extLst>
            <a:ext uri="{FF2B5EF4-FFF2-40B4-BE49-F238E27FC236}">
              <a16:creationId xmlns:a16="http://schemas.microsoft.com/office/drawing/2014/main" id="{571E6DC2-1BF7-46C5-BE22-7D88F72DF3BE}"/>
            </a:ext>
          </a:extLst>
        </xdr:cNvPr>
        <xdr:cNvSpPr/>
      </xdr:nvSpPr>
      <xdr:spPr>
        <a:xfrm>
          <a:off x="3384550" y="1349248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8" name="フローチャート: 判断 297">
          <a:extLst>
            <a:ext uri="{FF2B5EF4-FFF2-40B4-BE49-F238E27FC236}">
              <a16:creationId xmlns:a16="http://schemas.microsoft.com/office/drawing/2014/main" id="{0237F3BD-06EE-42DA-8A67-9019E22E5D3D}"/>
            </a:ext>
          </a:extLst>
        </xdr:cNvPr>
        <xdr:cNvSpPr/>
      </xdr:nvSpPr>
      <xdr:spPr>
        <a:xfrm>
          <a:off x="2571750" y="134848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90170</xdr:rowOff>
    </xdr:from>
    <xdr:to>
      <xdr:col>10</xdr:col>
      <xdr:colOff>165100</xdr:colOff>
      <xdr:row>82</xdr:row>
      <xdr:rowOff>20320</xdr:rowOff>
    </xdr:to>
    <xdr:sp macro="" textlink="">
      <xdr:nvSpPr>
        <xdr:cNvPr id="299" name="フローチャート: 判断 298">
          <a:extLst>
            <a:ext uri="{FF2B5EF4-FFF2-40B4-BE49-F238E27FC236}">
              <a16:creationId xmlns:a16="http://schemas.microsoft.com/office/drawing/2014/main" id="{B0976D1C-7199-4ED3-9837-E788C0118E28}"/>
            </a:ext>
          </a:extLst>
        </xdr:cNvPr>
        <xdr:cNvSpPr/>
      </xdr:nvSpPr>
      <xdr:spPr>
        <a:xfrm>
          <a:off x="1778000" y="134696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67311</xdr:rowOff>
    </xdr:from>
    <xdr:to>
      <xdr:col>6</xdr:col>
      <xdr:colOff>38100</xdr:colOff>
      <xdr:row>81</xdr:row>
      <xdr:rowOff>168911</xdr:rowOff>
    </xdr:to>
    <xdr:sp macro="" textlink="">
      <xdr:nvSpPr>
        <xdr:cNvPr id="300" name="フローチャート: 判断 299">
          <a:extLst>
            <a:ext uri="{FF2B5EF4-FFF2-40B4-BE49-F238E27FC236}">
              <a16:creationId xmlns:a16="http://schemas.microsoft.com/office/drawing/2014/main" id="{1F16BE78-17B2-4CC5-B707-075C475E49CE}"/>
            </a:ext>
          </a:extLst>
        </xdr:cNvPr>
        <xdr:cNvSpPr/>
      </xdr:nvSpPr>
      <xdr:spPr>
        <a:xfrm>
          <a:off x="984250" y="13446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2B0F957-0209-46BE-B4F5-B1EB4063C67F}"/>
            </a:ext>
          </a:extLst>
        </xdr:cNvPr>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7C174CF-4392-44BF-8A94-C036B93F4944}"/>
            </a:ext>
          </a:extLst>
        </xdr:cNvPr>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CA9AF79-5D96-456F-B9AF-EE267FF0C563}"/>
            </a:ext>
          </a:extLst>
        </xdr:cNvPr>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77640282-7D61-41C7-88E0-475B109611D2}"/>
            </a:ext>
          </a:extLst>
        </xdr:cNvPr>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3241C187-522C-4759-8653-0503B5F07091}"/>
            </a:ext>
          </a:extLst>
        </xdr:cNvPr>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306" name="楕円 305">
          <a:extLst>
            <a:ext uri="{FF2B5EF4-FFF2-40B4-BE49-F238E27FC236}">
              <a16:creationId xmlns:a16="http://schemas.microsoft.com/office/drawing/2014/main" id="{E9880730-B12C-4CF3-ABF5-25594876329D}"/>
            </a:ext>
          </a:extLst>
        </xdr:cNvPr>
        <xdr:cNvSpPr/>
      </xdr:nvSpPr>
      <xdr:spPr>
        <a:xfrm>
          <a:off x="4127500" y="1350391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147338</xdr:rowOff>
    </xdr:from>
    <xdr:ext cx="405111" cy="259045"/>
    <xdr:sp macro="" textlink="">
      <xdr:nvSpPr>
        <xdr:cNvPr id="307" name="【福祉施設】&#10;有形固定資産減価償却率該当値テキスト">
          <a:extLst>
            <a:ext uri="{FF2B5EF4-FFF2-40B4-BE49-F238E27FC236}">
              <a16:creationId xmlns:a16="http://schemas.microsoft.com/office/drawing/2014/main" id="{E7A970B6-873F-40E5-92F7-38E24D1E0E6A}"/>
            </a:ext>
          </a:extLst>
        </xdr:cNvPr>
        <xdr:cNvSpPr txBox="1"/>
      </xdr:nvSpPr>
      <xdr:spPr>
        <a:xfrm>
          <a:off x="42164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8255</xdr:rowOff>
    </xdr:from>
    <xdr:to>
      <xdr:col>20</xdr:col>
      <xdr:colOff>38100</xdr:colOff>
      <xdr:row>82</xdr:row>
      <xdr:rowOff>109855</xdr:rowOff>
    </xdr:to>
    <xdr:sp macro="" textlink="">
      <xdr:nvSpPr>
        <xdr:cNvPr id="308" name="楕円 307">
          <a:extLst>
            <a:ext uri="{FF2B5EF4-FFF2-40B4-BE49-F238E27FC236}">
              <a16:creationId xmlns:a16="http://schemas.microsoft.com/office/drawing/2014/main" id="{8FAEBB70-1664-4101-AB8B-E1BA3D13346C}"/>
            </a:ext>
          </a:extLst>
        </xdr:cNvPr>
        <xdr:cNvSpPr/>
      </xdr:nvSpPr>
      <xdr:spPr>
        <a:xfrm>
          <a:off x="3384550" y="135528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3811</xdr:rowOff>
    </xdr:from>
    <xdr:to>
      <xdr:col>24</xdr:col>
      <xdr:colOff>63500</xdr:colOff>
      <xdr:row>82</xdr:row>
      <xdr:rowOff>59055</xdr:rowOff>
    </xdr:to>
    <xdr:cxnSp macro="">
      <xdr:nvCxnSpPr>
        <xdr:cNvPr id="309" name="直線コネクタ 308">
          <a:extLst>
            <a:ext uri="{FF2B5EF4-FFF2-40B4-BE49-F238E27FC236}">
              <a16:creationId xmlns:a16="http://schemas.microsoft.com/office/drawing/2014/main" id="{00DE7D48-085E-4C68-8237-CF046CD458DE}"/>
            </a:ext>
          </a:extLst>
        </xdr:cNvPr>
        <xdr:cNvCxnSpPr/>
      </xdr:nvCxnSpPr>
      <xdr:spPr>
        <a:xfrm flipV="1">
          <a:off x="3429000" y="13548361"/>
          <a:ext cx="74930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40639</xdr:rowOff>
    </xdr:from>
    <xdr:to>
      <xdr:col>15</xdr:col>
      <xdr:colOff>101600</xdr:colOff>
      <xdr:row>85</xdr:row>
      <xdr:rowOff>142239</xdr:rowOff>
    </xdr:to>
    <xdr:sp macro="" textlink="">
      <xdr:nvSpPr>
        <xdr:cNvPr id="310" name="楕円 309">
          <a:extLst>
            <a:ext uri="{FF2B5EF4-FFF2-40B4-BE49-F238E27FC236}">
              <a16:creationId xmlns:a16="http://schemas.microsoft.com/office/drawing/2014/main" id="{CBF0DC85-DC03-4599-A586-18D769286213}"/>
            </a:ext>
          </a:extLst>
        </xdr:cNvPr>
        <xdr:cNvSpPr/>
      </xdr:nvSpPr>
      <xdr:spPr>
        <a:xfrm>
          <a:off x="257175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59055</xdr:rowOff>
    </xdr:from>
    <xdr:to>
      <xdr:col>19</xdr:col>
      <xdr:colOff>177800</xdr:colOff>
      <xdr:row>85</xdr:row>
      <xdr:rowOff>91439</xdr:rowOff>
    </xdr:to>
    <xdr:cxnSp macro="">
      <xdr:nvCxnSpPr>
        <xdr:cNvPr id="311" name="直線コネクタ 310">
          <a:extLst>
            <a:ext uri="{FF2B5EF4-FFF2-40B4-BE49-F238E27FC236}">
              <a16:creationId xmlns:a16="http://schemas.microsoft.com/office/drawing/2014/main" id="{4F4C77FF-2FD1-42AC-9284-D9315FC2C927}"/>
            </a:ext>
          </a:extLst>
        </xdr:cNvPr>
        <xdr:cNvCxnSpPr/>
      </xdr:nvCxnSpPr>
      <xdr:spPr>
        <a:xfrm flipV="1">
          <a:off x="2622550" y="13603605"/>
          <a:ext cx="806450" cy="52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36830</xdr:rowOff>
    </xdr:from>
    <xdr:to>
      <xdr:col>10</xdr:col>
      <xdr:colOff>165100</xdr:colOff>
      <xdr:row>85</xdr:row>
      <xdr:rowOff>138430</xdr:rowOff>
    </xdr:to>
    <xdr:sp macro="" textlink="">
      <xdr:nvSpPr>
        <xdr:cNvPr id="312" name="楕円 311">
          <a:extLst>
            <a:ext uri="{FF2B5EF4-FFF2-40B4-BE49-F238E27FC236}">
              <a16:creationId xmlns:a16="http://schemas.microsoft.com/office/drawing/2014/main" id="{ED245871-73D4-428C-B4A1-A74121F7F37F}"/>
            </a:ext>
          </a:extLst>
        </xdr:cNvPr>
        <xdr:cNvSpPr/>
      </xdr:nvSpPr>
      <xdr:spPr>
        <a:xfrm>
          <a:off x="17780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87630</xdr:rowOff>
    </xdr:from>
    <xdr:to>
      <xdr:col>15</xdr:col>
      <xdr:colOff>50800</xdr:colOff>
      <xdr:row>85</xdr:row>
      <xdr:rowOff>91439</xdr:rowOff>
    </xdr:to>
    <xdr:cxnSp macro="">
      <xdr:nvCxnSpPr>
        <xdr:cNvPr id="313" name="直線コネクタ 312">
          <a:extLst>
            <a:ext uri="{FF2B5EF4-FFF2-40B4-BE49-F238E27FC236}">
              <a16:creationId xmlns:a16="http://schemas.microsoft.com/office/drawing/2014/main" id="{210A17BA-87E1-4FA4-B0E6-30BEE4BE61A1}"/>
            </a:ext>
          </a:extLst>
        </xdr:cNvPr>
        <xdr:cNvCxnSpPr/>
      </xdr:nvCxnSpPr>
      <xdr:spPr>
        <a:xfrm>
          <a:off x="1828800" y="14127480"/>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8255</xdr:rowOff>
    </xdr:from>
    <xdr:to>
      <xdr:col>6</xdr:col>
      <xdr:colOff>38100</xdr:colOff>
      <xdr:row>85</xdr:row>
      <xdr:rowOff>109855</xdr:rowOff>
    </xdr:to>
    <xdr:sp macro="" textlink="">
      <xdr:nvSpPr>
        <xdr:cNvPr id="314" name="楕円 313">
          <a:extLst>
            <a:ext uri="{FF2B5EF4-FFF2-40B4-BE49-F238E27FC236}">
              <a16:creationId xmlns:a16="http://schemas.microsoft.com/office/drawing/2014/main" id="{C80841C3-A972-4512-B26D-1137BCDFD34E}"/>
            </a:ext>
          </a:extLst>
        </xdr:cNvPr>
        <xdr:cNvSpPr/>
      </xdr:nvSpPr>
      <xdr:spPr>
        <a:xfrm>
          <a:off x="984250" y="140481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59055</xdr:rowOff>
    </xdr:from>
    <xdr:to>
      <xdr:col>10</xdr:col>
      <xdr:colOff>114300</xdr:colOff>
      <xdr:row>85</xdr:row>
      <xdr:rowOff>87630</xdr:rowOff>
    </xdr:to>
    <xdr:cxnSp macro="">
      <xdr:nvCxnSpPr>
        <xdr:cNvPr id="315" name="直線コネクタ 314">
          <a:extLst>
            <a:ext uri="{FF2B5EF4-FFF2-40B4-BE49-F238E27FC236}">
              <a16:creationId xmlns:a16="http://schemas.microsoft.com/office/drawing/2014/main" id="{7DF31CCD-D60D-4FD5-9DBF-A703E29D95A4}"/>
            </a:ext>
          </a:extLst>
        </xdr:cNvPr>
        <xdr:cNvCxnSpPr/>
      </xdr:nvCxnSpPr>
      <xdr:spPr>
        <a:xfrm>
          <a:off x="1028700" y="14098905"/>
          <a:ext cx="8001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59707</xdr:rowOff>
    </xdr:from>
    <xdr:ext cx="405111" cy="259045"/>
    <xdr:sp macro="" textlink="">
      <xdr:nvSpPr>
        <xdr:cNvPr id="316" name="n_1aveValue【福祉施設】&#10;有形固定資産減価償却率">
          <a:extLst>
            <a:ext uri="{FF2B5EF4-FFF2-40B4-BE49-F238E27FC236}">
              <a16:creationId xmlns:a16="http://schemas.microsoft.com/office/drawing/2014/main" id="{F5A547B7-D4BE-469B-AD5B-7B69622304E8}"/>
            </a:ext>
          </a:extLst>
        </xdr:cNvPr>
        <xdr:cNvSpPr txBox="1"/>
      </xdr:nvSpPr>
      <xdr:spPr>
        <a:xfrm>
          <a:off x="3239144" y="1327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7" name="n_2aveValue【福祉施設】&#10;有形固定資産減価償却率">
          <a:extLst>
            <a:ext uri="{FF2B5EF4-FFF2-40B4-BE49-F238E27FC236}">
              <a16:creationId xmlns:a16="http://schemas.microsoft.com/office/drawing/2014/main" id="{AE50462C-5FEB-4BF4-9B04-A45E8CD9481B}"/>
            </a:ext>
          </a:extLst>
        </xdr:cNvPr>
        <xdr:cNvSpPr txBox="1"/>
      </xdr:nvSpPr>
      <xdr:spPr>
        <a:xfrm>
          <a:off x="2439044"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36847</xdr:rowOff>
    </xdr:from>
    <xdr:ext cx="405111" cy="259045"/>
    <xdr:sp macro="" textlink="">
      <xdr:nvSpPr>
        <xdr:cNvPr id="318" name="n_3aveValue【福祉施設】&#10;有形固定資産減価償却率">
          <a:extLst>
            <a:ext uri="{FF2B5EF4-FFF2-40B4-BE49-F238E27FC236}">
              <a16:creationId xmlns:a16="http://schemas.microsoft.com/office/drawing/2014/main" id="{9010DF0F-B387-40FA-A5DA-084BA73F281B}"/>
            </a:ext>
          </a:extLst>
        </xdr:cNvPr>
        <xdr:cNvSpPr txBox="1"/>
      </xdr:nvSpPr>
      <xdr:spPr>
        <a:xfrm>
          <a:off x="1645294"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13988</xdr:rowOff>
    </xdr:from>
    <xdr:ext cx="405111" cy="259045"/>
    <xdr:sp macro="" textlink="">
      <xdr:nvSpPr>
        <xdr:cNvPr id="319" name="n_4aveValue【福祉施設】&#10;有形固定資産減価償却率">
          <a:extLst>
            <a:ext uri="{FF2B5EF4-FFF2-40B4-BE49-F238E27FC236}">
              <a16:creationId xmlns:a16="http://schemas.microsoft.com/office/drawing/2014/main" id="{41B1870D-9D1B-4423-B472-22627904F179}"/>
            </a:ext>
          </a:extLst>
        </xdr:cNvPr>
        <xdr:cNvSpPr txBox="1"/>
      </xdr:nvSpPr>
      <xdr:spPr>
        <a:xfrm>
          <a:off x="85154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100982</xdr:rowOff>
    </xdr:from>
    <xdr:ext cx="405111" cy="259045"/>
    <xdr:sp macro="" textlink="">
      <xdr:nvSpPr>
        <xdr:cNvPr id="320" name="n_1mainValue【福祉施設】&#10;有形固定資産減価償却率">
          <a:extLst>
            <a:ext uri="{FF2B5EF4-FFF2-40B4-BE49-F238E27FC236}">
              <a16:creationId xmlns:a16="http://schemas.microsoft.com/office/drawing/2014/main" id="{EFEFCD14-F444-4EBF-AF1A-51E3D2D4418B}"/>
            </a:ext>
          </a:extLst>
        </xdr:cNvPr>
        <xdr:cNvSpPr txBox="1"/>
      </xdr:nvSpPr>
      <xdr:spPr>
        <a:xfrm>
          <a:off x="3239144" y="13645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133366</xdr:rowOff>
    </xdr:from>
    <xdr:ext cx="405111" cy="259045"/>
    <xdr:sp macro="" textlink="">
      <xdr:nvSpPr>
        <xdr:cNvPr id="321" name="n_2mainValue【福祉施設】&#10;有形固定資産減価償却率">
          <a:extLst>
            <a:ext uri="{FF2B5EF4-FFF2-40B4-BE49-F238E27FC236}">
              <a16:creationId xmlns:a16="http://schemas.microsoft.com/office/drawing/2014/main" id="{431B8464-8EED-4FC4-8572-5D361E4DADC4}"/>
            </a:ext>
          </a:extLst>
        </xdr:cNvPr>
        <xdr:cNvSpPr txBox="1"/>
      </xdr:nvSpPr>
      <xdr:spPr>
        <a:xfrm>
          <a:off x="24390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129557</xdr:rowOff>
    </xdr:from>
    <xdr:ext cx="405111" cy="259045"/>
    <xdr:sp macro="" textlink="">
      <xdr:nvSpPr>
        <xdr:cNvPr id="322" name="n_3mainValue【福祉施設】&#10;有形固定資産減価償却率">
          <a:extLst>
            <a:ext uri="{FF2B5EF4-FFF2-40B4-BE49-F238E27FC236}">
              <a16:creationId xmlns:a16="http://schemas.microsoft.com/office/drawing/2014/main" id="{D70EF0F9-AA48-4568-AF94-4AEADA361FFD}"/>
            </a:ext>
          </a:extLst>
        </xdr:cNvPr>
        <xdr:cNvSpPr txBox="1"/>
      </xdr:nvSpPr>
      <xdr:spPr>
        <a:xfrm>
          <a:off x="164529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100982</xdr:rowOff>
    </xdr:from>
    <xdr:ext cx="405111" cy="259045"/>
    <xdr:sp macro="" textlink="">
      <xdr:nvSpPr>
        <xdr:cNvPr id="323" name="n_4mainValue【福祉施設】&#10;有形固定資産減価償却率">
          <a:extLst>
            <a:ext uri="{FF2B5EF4-FFF2-40B4-BE49-F238E27FC236}">
              <a16:creationId xmlns:a16="http://schemas.microsoft.com/office/drawing/2014/main" id="{F485A2DE-3660-4A02-8AC5-678C09373C6D}"/>
            </a:ext>
          </a:extLst>
        </xdr:cNvPr>
        <xdr:cNvSpPr txBox="1"/>
      </xdr:nvSpPr>
      <xdr:spPr>
        <a:xfrm>
          <a:off x="85154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D71D5C7-D5B8-41F4-80EC-0FBE5B167DD4}"/>
            </a:ext>
          </a:extLst>
        </xdr:cNvPr>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D3406BC9-F178-4701-88E1-64D70C145119}"/>
            </a:ext>
          </a:extLst>
        </xdr:cNvPr>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51DCF84F-3065-4D2E-8A44-019685290291}"/>
            </a:ext>
          </a:extLst>
        </xdr:cNvPr>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C0D09109-53E3-4274-8BF2-6D6E33FA7992}"/>
            </a:ext>
          </a:extLst>
        </xdr:cNvPr>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70A3FF1E-97B6-4334-8384-E6F82ABD1369}"/>
            </a:ext>
          </a:extLst>
        </xdr:cNvPr>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4E5F4ECE-B2CD-4FFD-B088-ACFD2385D0BA}"/>
            </a:ext>
          </a:extLst>
        </xdr:cNvPr>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6BFEAE0F-01CF-4954-BEB1-A79B3C6314BD}"/>
            </a:ext>
          </a:extLst>
        </xdr:cNvPr>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F1EEA39D-DBB3-4D35-A137-5648CAFEB0FF}"/>
            </a:ext>
          </a:extLst>
        </xdr:cNvPr>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D0F959BA-F4E0-4663-8B2C-7C713B7DFBAB}"/>
            </a:ext>
          </a:extLst>
        </xdr:cNvPr>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3C928855-8F62-41DD-9E2F-AF91D7169A63}"/>
            </a:ext>
          </a:extLst>
        </xdr:cNvPr>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a:extLst>
            <a:ext uri="{FF2B5EF4-FFF2-40B4-BE49-F238E27FC236}">
              <a16:creationId xmlns:a16="http://schemas.microsoft.com/office/drawing/2014/main" id="{9A4F348C-84B3-4400-A7F6-D76105BD2ED4}"/>
            </a:ext>
          </a:extLst>
        </xdr:cNvPr>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a:extLst>
            <a:ext uri="{FF2B5EF4-FFF2-40B4-BE49-F238E27FC236}">
              <a16:creationId xmlns:a16="http://schemas.microsoft.com/office/drawing/2014/main" id="{CD08FB57-6F07-424C-8006-B865F7E17306}"/>
            </a:ext>
          </a:extLst>
        </xdr:cNvPr>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a:extLst>
            <a:ext uri="{FF2B5EF4-FFF2-40B4-BE49-F238E27FC236}">
              <a16:creationId xmlns:a16="http://schemas.microsoft.com/office/drawing/2014/main" id="{A38CD0F2-66F5-4D26-84B2-008305EF9E24}"/>
            </a:ext>
          </a:extLst>
        </xdr:cNvPr>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7" name="テキスト ボックス 336">
          <a:extLst>
            <a:ext uri="{FF2B5EF4-FFF2-40B4-BE49-F238E27FC236}">
              <a16:creationId xmlns:a16="http://schemas.microsoft.com/office/drawing/2014/main" id="{48D96E6B-A3C0-4BF2-872A-C916E45ECCCF}"/>
            </a:ext>
          </a:extLst>
        </xdr:cNvPr>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a:extLst>
            <a:ext uri="{FF2B5EF4-FFF2-40B4-BE49-F238E27FC236}">
              <a16:creationId xmlns:a16="http://schemas.microsoft.com/office/drawing/2014/main" id="{F8CAF8C3-9E96-4769-8A20-08DB743A4E14}"/>
            </a:ext>
          </a:extLst>
        </xdr:cNvPr>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9" name="テキスト ボックス 338">
          <a:extLst>
            <a:ext uri="{FF2B5EF4-FFF2-40B4-BE49-F238E27FC236}">
              <a16:creationId xmlns:a16="http://schemas.microsoft.com/office/drawing/2014/main" id="{A7DDFCE4-FDF2-4EF3-999C-3478AA7CAB03}"/>
            </a:ext>
          </a:extLst>
        </xdr:cNvPr>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a:extLst>
            <a:ext uri="{FF2B5EF4-FFF2-40B4-BE49-F238E27FC236}">
              <a16:creationId xmlns:a16="http://schemas.microsoft.com/office/drawing/2014/main" id="{9DDE40CD-CB5C-4FD5-B1E8-ABAE3B410FDC}"/>
            </a:ext>
          </a:extLst>
        </xdr:cNvPr>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1" name="テキスト ボックス 340">
          <a:extLst>
            <a:ext uri="{FF2B5EF4-FFF2-40B4-BE49-F238E27FC236}">
              <a16:creationId xmlns:a16="http://schemas.microsoft.com/office/drawing/2014/main" id="{A2148D59-48B3-4BA4-9F25-A5126C35B32A}"/>
            </a:ext>
          </a:extLst>
        </xdr:cNvPr>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a:extLst>
            <a:ext uri="{FF2B5EF4-FFF2-40B4-BE49-F238E27FC236}">
              <a16:creationId xmlns:a16="http://schemas.microsoft.com/office/drawing/2014/main" id="{4F68ACB6-FE59-4BD7-A39F-88008B36CC51}"/>
            </a:ext>
          </a:extLst>
        </xdr:cNvPr>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3" name="テキスト ボックス 342">
          <a:extLst>
            <a:ext uri="{FF2B5EF4-FFF2-40B4-BE49-F238E27FC236}">
              <a16:creationId xmlns:a16="http://schemas.microsoft.com/office/drawing/2014/main" id="{0FE603B4-DCA8-490D-B122-52F2D90E8255}"/>
            </a:ext>
          </a:extLst>
        </xdr:cNvPr>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a:extLst>
            <a:ext uri="{FF2B5EF4-FFF2-40B4-BE49-F238E27FC236}">
              <a16:creationId xmlns:a16="http://schemas.microsoft.com/office/drawing/2014/main" id="{9111FF1C-0E76-48EB-A269-26FE9339195D}"/>
            </a:ext>
          </a:extLst>
        </xdr:cNvPr>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5" name="テキスト ボックス 344">
          <a:extLst>
            <a:ext uri="{FF2B5EF4-FFF2-40B4-BE49-F238E27FC236}">
              <a16:creationId xmlns:a16="http://schemas.microsoft.com/office/drawing/2014/main" id="{1DF7B4A1-8C23-4A08-8231-44464FFB3B6A}"/>
            </a:ext>
          </a:extLst>
        </xdr:cNvPr>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a:extLst>
            <a:ext uri="{FF2B5EF4-FFF2-40B4-BE49-F238E27FC236}">
              <a16:creationId xmlns:a16="http://schemas.microsoft.com/office/drawing/2014/main" id="{5AD5873A-794F-466A-A2B9-CFDF7A68F5F8}"/>
            </a:ext>
          </a:extLst>
        </xdr:cNvPr>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7" name="テキスト ボックス 346">
          <a:extLst>
            <a:ext uri="{FF2B5EF4-FFF2-40B4-BE49-F238E27FC236}">
              <a16:creationId xmlns:a16="http://schemas.microsoft.com/office/drawing/2014/main" id="{94AAC628-E123-42A9-A1C7-B74B0D184A6F}"/>
            </a:ext>
          </a:extLst>
        </xdr:cNvPr>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a:extLst>
            <a:ext uri="{FF2B5EF4-FFF2-40B4-BE49-F238E27FC236}">
              <a16:creationId xmlns:a16="http://schemas.microsoft.com/office/drawing/2014/main" id="{FFC7FE4B-EC79-40D5-A838-A21D1E0699ED}"/>
            </a:ext>
          </a:extLst>
        </xdr:cNvPr>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114300</xdr:rowOff>
    </xdr:from>
    <xdr:to>
      <xdr:col>54</xdr:col>
      <xdr:colOff>189865</xdr:colOff>
      <xdr:row>86</xdr:row>
      <xdr:rowOff>125186</xdr:rowOff>
    </xdr:to>
    <xdr:cxnSp macro="">
      <xdr:nvCxnSpPr>
        <xdr:cNvPr id="349" name="直線コネクタ 348">
          <a:extLst>
            <a:ext uri="{FF2B5EF4-FFF2-40B4-BE49-F238E27FC236}">
              <a16:creationId xmlns:a16="http://schemas.microsoft.com/office/drawing/2014/main" id="{1ABFBBDE-C5A8-4E01-B7DA-ABC891EE0306}"/>
            </a:ext>
          </a:extLst>
        </xdr:cNvPr>
        <xdr:cNvCxnSpPr/>
      </xdr:nvCxnSpPr>
      <xdr:spPr>
        <a:xfrm flipV="1">
          <a:off x="9429115" y="12998450"/>
          <a:ext cx="0" cy="1331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50" name="【福祉施設】&#10;一人当たり面積最小値テキスト">
          <a:extLst>
            <a:ext uri="{FF2B5EF4-FFF2-40B4-BE49-F238E27FC236}">
              <a16:creationId xmlns:a16="http://schemas.microsoft.com/office/drawing/2014/main" id="{21E28B72-BBF3-45C3-9BD1-D66F56881EE6}"/>
            </a:ext>
          </a:extLst>
        </xdr:cNvPr>
        <xdr:cNvSpPr txBox="1"/>
      </xdr:nvSpPr>
      <xdr:spPr>
        <a:xfrm>
          <a:off x="9467850" y="14333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51" name="直線コネクタ 350">
          <a:extLst>
            <a:ext uri="{FF2B5EF4-FFF2-40B4-BE49-F238E27FC236}">
              <a16:creationId xmlns:a16="http://schemas.microsoft.com/office/drawing/2014/main" id="{852D7463-9A83-47FF-ABFD-C61B9788DB28}"/>
            </a:ext>
          </a:extLst>
        </xdr:cNvPr>
        <xdr:cNvCxnSpPr/>
      </xdr:nvCxnSpPr>
      <xdr:spPr>
        <a:xfrm>
          <a:off x="9359900" y="143301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60977</xdr:rowOff>
    </xdr:from>
    <xdr:ext cx="469744" cy="259045"/>
    <xdr:sp macro="" textlink="">
      <xdr:nvSpPr>
        <xdr:cNvPr id="352" name="【福祉施設】&#10;一人当たり面積最大値テキスト">
          <a:extLst>
            <a:ext uri="{FF2B5EF4-FFF2-40B4-BE49-F238E27FC236}">
              <a16:creationId xmlns:a16="http://schemas.microsoft.com/office/drawing/2014/main" id="{E05D7912-866E-4314-8272-BAC47EC2D897}"/>
            </a:ext>
          </a:extLst>
        </xdr:cNvPr>
        <xdr:cNvSpPr txBox="1"/>
      </xdr:nvSpPr>
      <xdr:spPr>
        <a:xfrm>
          <a:off x="9467850" y="1278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114300</xdr:rowOff>
    </xdr:from>
    <xdr:to>
      <xdr:col>55</xdr:col>
      <xdr:colOff>88900</xdr:colOff>
      <xdr:row>78</xdr:row>
      <xdr:rowOff>114300</xdr:rowOff>
    </xdr:to>
    <xdr:cxnSp macro="">
      <xdr:nvCxnSpPr>
        <xdr:cNvPr id="353" name="直線コネクタ 352">
          <a:extLst>
            <a:ext uri="{FF2B5EF4-FFF2-40B4-BE49-F238E27FC236}">
              <a16:creationId xmlns:a16="http://schemas.microsoft.com/office/drawing/2014/main" id="{9D33FF02-F4F7-4729-A7E0-09D5D3966212}"/>
            </a:ext>
          </a:extLst>
        </xdr:cNvPr>
        <xdr:cNvCxnSpPr/>
      </xdr:nvCxnSpPr>
      <xdr:spPr>
        <a:xfrm>
          <a:off x="9359900" y="129984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121756</xdr:rowOff>
    </xdr:from>
    <xdr:ext cx="469744" cy="259045"/>
    <xdr:sp macro="" textlink="">
      <xdr:nvSpPr>
        <xdr:cNvPr id="354" name="【福祉施設】&#10;一人当たり面積平均値テキスト">
          <a:extLst>
            <a:ext uri="{FF2B5EF4-FFF2-40B4-BE49-F238E27FC236}">
              <a16:creationId xmlns:a16="http://schemas.microsoft.com/office/drawing/2014/main" id="{92CFCB93-CB9F-4E78-BCF0-A3F6D49E63BC}"/>
            </a:ext>
          </a:extLst>
        </xdr:cNvPr>
        <xdr:cNvSpPr txBox="1"/>
      </xdr:nvSpPr>
      <xdr:spPr>
        <a:xfrm>
          <a:off x="9467850" y="13666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98879</xdr:rowOff>
    </xdr:from>
    <xdr:to>
      <xdr:col>55</xdr:col>
      <xdr:colOff>50800</xdr:colOff>
      <xdr:row>84</xdr:row>
      <xdr:rowOff>29029</xdr:rowOff>
    </xdr:to>
    <xdr:sp macro="" textlink="">
      <xdr:nvSpPr>
        <xdr:cNvPr id="355" name="フローチャート: 判断 354">
          <a:extLst>
            <a:ext uri="{FF2B5EF4-FFF2-40B4-BE49-F238E27FC236}">
              <a16:creationId xmlns:a16="http://schemas.microsoft.com/office/drawing/2014/main" id="{2B75FBD0-751B-4B44-8CFB-55BFCF15A959}"/>
            </a:ext>
          </a:extLst>
        </xdr:cNvPr>
        <xdr:cNvSpPr/>
      </xdr:nvSpPr>
      <xdr:spPr>
        <a:xfrm>
          <a:off x="9398000" y="1380852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56" name="フローチャート: 判断 355">
          <a:extLst>
            <a:ext uri="{FF2B5EF4-FFF2-40B4-BE49-F238E27FC236}">
              <a16:creationId xmlns:a16="http://schemas.microsoft.com/office/drawing/2014/main" id="{CB5045F9-9BF6-4B29-9B97-7AC0B8B5F8C9}"/>
            </a:ext>
          </a:extLst>
        </xdr:cNvPr>
        <xdr:cNvSpPr/>
      </xdr:nvSpPr>
      <xdr:spPr>
        <a:xfrm>
          <a:off x="8636000" y="1377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55336</xdr:rowOff>
    </xdr:from>
    <xdr:to>
      <xdr:col>46</xdr:col>
      <xdr:colOff>38100</xdr:colOff>
      <xdr:row>83</xdr:row>
      <xdr:rowOff>156936</xdr:rowOff>
    </xdr:to>
    <xdr:sp macro="" textlink="">
      <xdr:nvSpPr>
        <xdr:cNvPr id="357" name="フローチャート: 判断 356">
          <a:extLst>
            <a:ext uri="{FF2B5EF4-FFF2-40B4-BE49-F238E27FC236}">
              <a16:creationId xmlns:a16="http://schemas.microsoft.com/office/drawing/2014/main" id="{DCFC6964-6A68-45AE-ADDB-9BB70EC447A4}"/>
            </a:ext>
          </a:extLst>
        </xdr:cNvPr>
        <xdr:cNvSpPr/>
      </xdr:nvSpPr>
      <xdr:spPr>
        <a:xfrm>
          <a:off x="7842250" y="137649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55336</xdr:rowOff>
    </xdr:from>
    <xdr:to>
      <xdr:col>41</xdr:col>
      <xdr:colOff>101600</xdr:colOff>
      <xdr:row>83</xdr:row>
      <xdr:rowOff>156936</xdr:rowOff>
    </xdr:to>
    <xdr:sp macro="" textlink="">
      <xdr:nvSpPr>
        <xdr:cNvPr id="358" name="フローチャート: 判断 357">
          <a:extLst>
            <a:ext uri="{FF2B5EF4-FFF2-40B4-BE49-F238E27FC236}">
              <a16:creationId xmlns:a16="http://schemas.microsoft.com/office/drawing/2014/main" id="{A394BFCD-5828-45AF-B243-8A21AE0D7114}"/>
            </a:ext>
          </a:extLst>
        </xdr:cNvPr>
        <xdr:cNvSpPr/>
      </xdr:nvSpPr>
      <xdr:spPr>
        <a:xfrm>
          <a:off x="7029450" y="1376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9" name="フローチャート: 判断 358">
          <a:extLst>
            <a:ext uri="{FF2B5EF4-FFF2-40B4-BE49-F238E27FC236}">
              <a16:creationId xmlns:a16="http://schemas.microsoft.com/office/drawing/2014/main" id="{C3BCF830-885D-43AA-9809-790C857D1F61}"/>
            </a:ext>
          </a:extLst>
        </xdr:cNvPr>
        <xdr:cNvSpPr/>
      </xdr:nvSpPr>
      <xdr:spPr>
        <a:xfrm>
          <a:off x="6235700" y="1375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F5BD231-3FFF-4251-AED0-FAA9D5B6EC0F}"/>
            </a:ext>
          </a:extLst>
        </xdr:cNvPr>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5D794143-634A-44B6-8433-D74AEE720D26}"/>
            </a:ext>
          </a:extLst>
        </xdr:cNvPr>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7C94BA3C-4046-405F-8261-C74B7EBD4BA0}"/>
            </a:ext>
          </a:extLst>
        </xdr:cNvPr>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38D5F9BE-4BD8-49B0-9AFB-D3E3B6477618}"/>
            </a:ext>
          </a:extLst>
        </xdr:cNvPr>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9BE143B5-303A-442E-963B-327DAA254BFE}"/>
            </a:ext>
          </a:extLst>
        </xdr:cNvPr>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90714</xdr:rowOff>
    </xdr:from>
    <xdr:to>
      <xdr:col>55</xdr:col>
      <xdr:colOff>50800</xdr:colOff>
      <xdr:row>85</xdr:row>
      <xdr:rowOff>20864</xdr:rowOff>
    </xdr:to>
    <xdr:sp macro="" textlink="">
      <xdr:nvSpPr>
        <xdr:cNvPr id="365" name="楕円 364">
          <a:extLst>
            <a:ext uri="{FF2B5EF4-FFF2-40B4-BE49-F238E27FC236}">
              <a16:creationId xmlns:a16="http://schemas.microsoft.com/office/drawing/2014/main" id="{3A8B2683-3CDD-4C44-93FE-9DEE17C11C98}"/>
            </a:ext>
          </a:extLst>
        </xdr:cNvPr>
        <xdr:cNvSpPr/>
      </xdr:nvSpPr>
      <xdr:spPr>
        <a:xfrm>
          <a:off x="9398000" y="1396546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69141</xdr:rowOff>
    </xdr:from>
    <xdr:ext cx="469744" cy="259045"/>
    <xdr:sp macro="" textlink="">
      <xdr:nvSpPr>
        <xdr:cNvPr id="366" name="【福祉施設】&#10;一人当たり面積該当値テキスト">
          <a:extLst>
            <a:ext uri="{FF2B5EF4-FFF2-40B4-BE49-F238E27FC236}">
              <a16:creationId xmlns:a16="http://schemas.microsoft.com/office/drawing/2014/main" id="{B29A23B5-B54C-4E58-83C0-48BCDF878FCE}"/>
            </a:ext>
          </a:extLst>
        </xdr:cNvPr>
        <xdr:cNvSpPr txBox="1"/>
      </xdr:nvSpPr>
      <xdr:spPr>
        <a:xfrm>
          <a:off x="9467850" y="1394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142421</xdr:rowOff>
    </xdr:from>
    <xdr:to>
      <xdr:col>50</xdr:col>
      <xdr:colOff>165100</xdr:colOff>
      <xdr:row>84</xdr:row>
      <xdr:rowOff>72571</xdr:rowOff>
    </xdr:to>
    <xdr:sp macro="" textlink="">
      <xdr:nvSpPr>
        <xdr:cNvPr id="367" name="楕円 366">
          <a:extLst>
            <a:ext uri="{FF2B5EF4-FFF2-40B4-BE49-F238E27FC236}">
              <a16:creationId xmlns:a16="http://schemas.microsoft.com/office/drawing/2014/main" id="{4BBA6B3F-1EA3-4648-9ABA-2A561054D743}"/>
            </a:ext>
          </a:extLst>
        </xdr:cNvPr>
        <xdr:cNvSpPr/>
      </xdr:nvSpPr>
      <xdr:spPr>
        <a:xfrm>
          <a:off x="8636000" y="1385207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21771</xdr:rowOff>
    </xdr:from>
    <xdr:to>
      <xdr:col>55</xdr:col>
      <xdr:colOff>0</xdr:colOff>
      <xdr:row>84</xdr:row>
      <xdr:rowOff>141514</xdr:rowOff>
    </xdr:to>
    <xdr:cxnSp macro="">
      <xdr:nvCxnSpPr>
        <xdr:cNvPr id="368" name="直線コネクタ 367">
          <a:extLst>
            <a:ext uri="{FF2B5EF4-FFF2-40B4-BE49-F238E27FC236}">
              <a16:creationId xmlns:a16="http://schemas.microsoft.com/office/drawing/2014/main" id="{3EE644CA-EDDD-4615-AF82-76DF7F62821C}"/>
            </a:ext>
          </a:extLst>
        </xdr:cNvPr>
        <xdr:cNvCxnSpPr/>
      </xdr:nvCxnSpPr>
      <xdr:spPr>
        <a:xfrm>
          <a:off x="8686800" y="13896521"/>
          <a:ext cx="74295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79829</xdr:rowOff>
    </xdr:from>
    <xdr:to>
      <xdr:col>46</xdr:col>
      <xdr:colOff>38100</xdr:colOff>
      <xdr:row>85</xdr:row>
      <xdr:rowOff>9979</xdr:rowOff>
    </xdr:to>
    <xdr:sp macro="" textlink="">
      <xdr:nvSpPr>
        <xdr:cNvPr id="369" name="楕円 368">
          <a:extLst>
            <a:ext uri="{FF2B5EF4-FFF2-40B4-BE49-F238E27FC236}">
              <a16:creationId xmlns:a16="http://schemas.microsoft.com/office/drawing/2014/main" id="{7C436C64-8EA3-42A9-AA67-63CD2E407148}"/>
            </a:ext>
          </a:extLst>
        </xdr:cNvPr>
        <xdr:cNvSpPr/>
      </xdr:nvSpPr>
      <xdr:spPr>
        <a:xfrm>
          <a:off x="7842250" y="139545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21771</xdr:rowOff>
    </xdr:from>
    <xdr:to>
      <xdr:col>50</xdr:col>
      <xdr:colOff>114300</xdr:colOff>
      <xdr:row>84</xdr:row>
      <xdr:rowOff>130629</xdr:rowOff>
    </xdr:to>
    <xdr:cxnSp macro="">
      <xdr:nvCxnSpPr>
        <xdr:cNvPr id="370" name="直線コネクタ 369">
          <a:extLst>
            <a:ext uri="{FF2B5EF4-FFF2-40B4-BE49-F238E27FC236}">
              <a16:creationId xmlns:a16="http://schemas.microsoft.com/office/drawing/2014/main" id="{302C3938-9A50-44F8-8246-1991E4123739}"/>
            </a:ext>
          </a:extLst>
        </xdr:cNvPr>
        <xdr:cNvCxnSpPr/>
      </xdr:nvCxnSpPr>
      <xdr:spPr>
        <a:xfrm flipV="1">
          <a:off x="7886700" y="13896521"/>
          <a:ext cx="8001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79829</xdr:rowOff>
    </xdr:from>
    <xdr:to>
      <xdr:col>41</xdr:col>
      <xdr:colOff>101600</xdr:colOff>
      <xdr:row>85</xdr:row>
      <xdr:rowOff>9979</xdr:rowOff>
    </xdr:to>
    <xdr:sp macro="" textlink="">
      <xdr:nvSpPr>
        <xdr:cNvPr id="371" name="楕円 370">
          <a:extLst>
            <a:ext uri="{FF2B5EF4-FFF2-40B4-BE49-F238E27FC236}">
              <a16:creationId xmlns:a16="http://schemas.microsoft.com/office/drawing/2014/main" id="{AA43DAD3-320C-41D9-87A3-577185EAB7A6}"/>
            </a:ext>
          </a:extLst>
        </xdr:cNvPr>
        <xdr:cNvSpPr/>
      </xdr:nvSpPr>
      <xdr:spPr>
        <a:xfrm>
          <a:off x="7029450" y="13954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130629</xdr:rowOff>
    </xdr:from>
    <xdr:to>
      <xdr:col>45</xdr:col>
      <xdr:colOff>177800</xdr:colOff>
      <xdr:row>84</xdr:row>
      <xdr:rowOff>130629</xdr:rowOff>
    </xdr:to>
    <xdr:cxnSp macro="">
      <xdr:nvCxnSpPr>
        <xdr:cNvPr id="372" name="直線コネクタ 371">
          <a:extLst>
            <a:ext uri="{FF2B5EF4-FFF2-40B4-BE49-F238E27FC236}">
              <a16:creationId xmlns:a16="http://schemas.microsoft.com/office/drawing/2014/main" id="{CC0B796F-E96F-4B51-AB39-FAFF99FD5CDB}"/>
            </a:ext>
          </a:extLst>
        </xdr:cNvPr>
        <xdr:cNvCxnSpPr/>
      </xdr:nvCxnSpPr>
      <xdr:spPr>
        <a:xfrm>
          <a:off x="7080250" y="1400537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79829</xdr:rowOff>
    </xdr:from>
    <xdr:to>
      <xdr:col>36</xdr:col>
      <xdr:colOff>165100</xdr:colOff>
      <xdr:row>85</xdr:row>
      <xdr:rowOff>9979</xdr:rowOff>
    </xdr:to>
    <xdr:sp macro="" textlink="">
      <xdr:nvSpPr>
        <xdr:cNvPr id="373" name="楕円 372">
          <a:extLst>
            <a:ext uri="{FF2B5EF4-FFF2-40B4-BE49-F238E27FC236}">
              <a16:creationId xmlns:a16="http://schemas.microsoft.com/office/drawing/2014/main" id="{20E6B6B2-5D53-4942-B18D-62B970F943DB}"/>
            </a:ext>
          </a:extLst>
        </xdr:cNvPr>
        <xdr:cNvSpPr/>
      </xdr:nvSpPr>
      <xdr:spPr>
        <a:xfrm>
          <a:off x="6235700" y="1395457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130629</xdr:rowOff>
    </xdr:from>
    <xdr:to>
      <xdr:col>41</xdr:col>
      <xdr:colOff>50800</xdr:colOff>
      <xdr:row>84</xdr:row>
      <xdr:rowOff>130629</xdr:rowOff>
    </xdr:to>
    <xdr:cxnSp macro="">
      <xdr:nvCxnSpPr>
        <xdr:cNvPr id="374" name="直線コネクタ 373">
          <a:extLst>
            <a:ext uri="{FF2B5EF4-FFF2-40B4-BE49-F238E27FC236}">
              <a16:creationId xmlns:a16="http://schemas.microsoft.com/office/drawing/2014/main" id="{288162E2-0B7D-40A5-931B-06327C907184}"/>
            </a:ext>
          </a:extLst>
        </xdr:cNvPr>
        <xdr:cNvCxnSpPr/>
      </xdr:nvCxnSpPr>
      <xdr:spPr>
        <a:xfrm>
          <a:off x="6286500" y="1400537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12898</xdr:rowOff>
    </xdr:from>
    <xdr:ext cx="469744" cy="259045"/>
    <xdr:sp macro="" textlink="">
      <xdr:nvSpPr>
        <xdr:cNvPr id="375" name="n_1aveValue【福祉施設】&#10;一人当たり面積">
          <a:extLst>
            <a:ext uri="{FF2B5EF4-FFF2-40B4-BE49-F238E27FC236}">
              <a16:creationId xmlns:a16="http://schemas.microsoft.com/office/drawing/2014/main" id="{1B85D73D-569A-459B-AC24-093F3704C421}"/>
            </a:ext>
          </a:extLst>
        </xdr:cNvPr>
        <xdr:cNvSpPr txBox="1"/>
      </xdr:nvSpPr>
      <xdr:spPr>
        <a:xfrm>
          <a:off x="8458277" y="13557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2013</xdr:rowOff>
    </xdr:from>
    <xdr:ext cx="469744" cy="259045"/>
    <xdr:sp macro="" textlink="">
      <xdr:nvSpPr>
        <xdr:cNvPr id="376" name="n_2aveValue【福祉施設】&#10;一人当たり面積">
          <a:extLst>
            <a:ext uri="{FF2B5EF4-FFF2-40B4-BE49-F238E27FC236}">
              <a16:creationId xmlns:a16="http://schemas.microsoft.com/office/drawing/2014/main" id="{AF7CD7D1-7CFB-4E1C-B832-37B02408245A}"/>
            </a:ext>
          </a:extLst>
        </xdr:cNvPr>
        <xdr:cNvSpPr txBox="1"/>
      </xdr:nvSpPr>
      <xdr:spPr>
        <a:xfrm>
          <a:off x="767722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2013</xdr:rowOff>
    </xdr:from>
    <xdr:ext cx="469744" cy="259045"/>
    <xdr:sp macro="" textlink="">
      <xdr:nvSpPr>
        <xdr:cNvPr id="377" name="n_3aveValue【福祉施設】&#10;一人当たり面積">
          <a:extLst>
            <a:ext uri="{FF2B5EF4-FFF2-40B4-BE49-F238E27FC236}">
              <a16:creationId xmlns:a16="http://schemas.microsoft.com/office/drawing/2014/main" id="{E229C9ED-F47A-4BB6-B7C8-1C85355832C0}"/>
            </a:ext>
          </a:extLst>
        </xdr:cNvPr>
        <xdr:cNvSpPr txBox="1"/>
      </xdr:nvSpPr>
      <xdr:spPr>
        <a:xfrm>
          <a:off x="6864427" y="13546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162577</xdr:rowOff>
    </xdr:from>
    <xdr:ext cx="469744" cy="259045"/>
    <xdr:sp macro="" textlink="">
      <xdr:nvSpPr>
        <xdr:cNvPr id="378" name="n_4aveValue【福祉施設】&#10;一人当たり面積">
          <a:extLst>
            <a:ext uri="{FF2B5EF4-FFF2-40B4-BE49-F238E27FC236}">
              <a16:creationId xmlns:a16="http://schemas.microsoft.com/office/drawing/2014/main" id="{240EE564-8A31-49C4-BCC0-D431DA019B41}"/>
            </a:ext>
          </a:extLst>
        </xdr:cNvPr>
        <xdr:cNvSpPr txBox="1"/>
      </xdr:nvSpPr>
      <xdr:spPr>
        <a:xfrm>
          <a:off x="6070677" y="1354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63698</xdr:rowOff>
    </xdr:from>
    <xdr:ext cx="469744" cy="259045"/>
    <xdr:sp macro="" textlink="">
      <xdr:nvSpPr>
        <xdr:cNvPr id="379" name="n_1mainValue【福祉施設】&#10;一人当たり面積">
          <a:extLst>
            <a:ext uri="{FF2B5EF4-FFF2-40B4-BE49-F238E27FC236}">
              <a16:creationId xmlns:a16="http://schemas.microsoft.com/office/drawing/2014/main" id="{0C574636-8E9D-4F05-A3E7-FADF4AC5D072}"/>
            </a:ext>
          </a:extLst>
        </xdr:cNvPr>
        <xdr:cNvSpPr txBox="1"/>
      </xdr:nvSpPr>
      <xdr:spPr>
        <a:xfrm>
          <a:off x="8458277" y="1393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1106</xdr:rowOff>
    </xdr:from>
    <xdr:ext cx="469744" cy="259045"/>
    <xdr:sp macro="" textlink="">
      <xdr:nvSpPr>
        <xdr:cNvPr id="380" name="n_2mainValue【福祉施設】&#10;一人当たり面積">
          <a:extLst>
            <a:ext uri="{FF2B5EF4-FFF2-40B4-BE49-F238E27FC236}">
              <a16:creationId xmlns:a16="http://schemas.microsoft.com/office/drawing/2014/main" id="{5B39D38F-29D9-4F4C-A144-108AB9FC2126}"/>
            </a:ext>
          </a:extLst>
        </xdr:cNvPr>
        <xdr:cNvSpPr txBox="1"/>
      </xdr:nvSpPr>
      <xdr:spPr>
        <a:xfrm>
          <a:off x="76772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1106</xdr:rowOff>
    </xdr:from>
    <xdr:ext cx="469744" cy="259045"/>
    <xdr:sp macro="" textlink="">
      <xdr:nvSpPr>
        <xdr:cNvPr id="381" name="n_3mainValue【福祉施設】&#10;一人当たり面積">
          <a:extLst>
            <a:ext uri="{FF2B5EF4-FFF2-40B4-BE49-F238E27FC236}">
              <a16:creationId xmlns:a16="http://schemas.microsoft.com/office/drawing/2014/main" id="{7FC6F622-BA8A-4554-85F0-1A1AA49D3610}"/>
            </a:ext>
          </a:extLst>
        </xdr:cNvPr>
        <xdr:cNvSpPr txBox="1"/>
      </xdr:nvSpPr>
      <xdr:spPr>
        <a:xfrm>
          <a:off x="686442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1106</xdr:rowOff>
    </xdr:from>
    <xdr:ext cx="469744" cy="259045"/>
    <xdr:sp macro="" textlink="">
      <xdr:nvSpPr>
        <xdr:cNvPr id="382" name="n_4mainValue【福祉施設】&#10;一人当たり面積">
          <a:extLst>
            <a:ext uri="{FF2B5EF4-FFF2-40B4-BE49-F238E27FC236}">
              <a16:creationId xmlns:a16="http://schemas.microsoft.com/office/drawing/2014/main" id="{417C699A-4BE4-4FF9-AB11-E177C54A02C8}"/>
            </a:ext>
          </a:extLst>
        </xdr:cNvPr>
        <xdr:cNvSpPr txBox="1"/>
      </xdr:nvSpPr>
      <xdr:spPr>
        <a:xfrm>
          <a:off x="6070677" y="14040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a:extLst>
            <a:ext uri="{FF2B5EF4-FFF2-40B4-BE49-F238E27FC236}">
              <a16:creationId xmlns:a16="http://schemas.microsoft.com/office/drawing/2014/main" id="{A30DDFA1-54E9-4C9C-ACC8-065070166167}"/>
            </a:ext>
          </a:extLst>
        </xdr:cNvPr>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a:extLst>
            <a:ext uri="{FF2B5EF4-FFF2-40B4-BE49-F238E27FC236}">
              <a16:creationId xmlns:a16="http://schemas.microsoft.com/office/drawing/2014/main" id="{AA283FE4-CA67-4843-827C-D7E3F1C877DE}"/>
            </a:ext>
          </a:extLst>
        </xdr:cNvPr>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a:extLst>
            <a:ext uri="{FF2B5EF4-FFF2-40B4-BE49-F238E27FC236}">
              <a16:creationId xmlns:a16="http://schemas.microsoft.com/office/drawing/2014/main" id="{C17450A4-6229-4DCE-A015-7E726E9DF9FB}"/>
            </a:ext>
          </a:extLst>
        </xdr:cNvPr>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a:extLst>
            <a:ext uri="{FF2B5EF4-FFF2-40B4-BE49-F238E27FC236}">
              <a16:creationId xmlns:a16="http://schemas.microsoft.com/office/drawing/2014/main" id="{DA0B4182-34B9-42E5-A22F-BCD37B808225}"/>
            </a:ext>
          </a:extLst>
        </xdr:cNvPr>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a:extLst>
            <a:ext uri="{FF2B5EF4-FFF2-40B4-BE49-F238E27FC236}">
              <a16:creationId xmlns:a16="http://schemas.microsoft.com/office/drawing/2014/main" id="{FFC5DD52-BDB7-4BF5-AB4F-287F5E98D122}"/>
            </a:ext>
          </a:extLst>
        </xdr:cNvPr>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a:extLst>
            <a:ext uri="{FF2B5EF4-FFF2-40B4-BE49-F238E27FC236}">
              <a16:creationId xmlns:a16="http://schemas.microsoft.com/office/drawing/2014/main" id="{0B516DED-0805-4747-865F-22062C3BD576}"/>
            </a:ext>
          </a:extLst>
        </xdr:cNvPr>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a:extLst>
            <a:ext uri="{FF2B5EF4-FFF2-40B4-BE49-F238E27FC236}">
              <a16:creationId xmlns:a16="http://schemas.microsoft.com/office/drawing/2014/main" id="{EFE1E424-1C83-420A-A180-EFC5BD1102F6}"/>
            </a:ext>
          </a:extLst>
        </xdr:cNvPr>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a:extLst>
            <a:ext uri="{FF2B5EF4-FFF2-40B4-BE49-F238E27FC236}">
              <a16:creationId xmlns:a16="http://schemas.microsoft.com/office/drawing/2014/main" id="{BA63C671-7413-46CB-833B-125A6C706918}"/>
            </a:ext>
          </a:extLst>
        </xdr:cNvPr>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a:extLst>
            <a:ext uri="{FF2B5EF4-FFF2-40B4-BE49-F238E27FC236}">
              <a16:creationId xmlns:a16="http://schemas.microsoft.com/office/drawing/2014/main" id="{B1B63BDA-4596-49F7-87C4-0953E48C7873}"/>
            </a:ext>
          </a:extLst>
        </xdr:cNvPr>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a:extLst>
            <a:ext uri="{FF2B5EF4-FFF2-40B4-BE49-F238E27FC236}">
              <a16:creationId xmlns:a16="http://schemas.microsoft.com/office/drawing/2014/main" id="{510FAD1E-5008-4972-8C13-832EAF95AE7C}"/>
            </a:ext>
          </a:extLst>
        </xdr:cNvPr>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a:extLst>
            <a:ext uri="{FF2B5EF4-FFF2-40B4-BE49-F238E27FC236}">
              <a16:creationId xmlns:a16="http://schemas.microsoft.com/office/drawing/2014/main" id="{9B2D7A6F-A9D3-4E7A-A34F-C84D35E409F3}"/>
            </a:ext>
          </a:extLst>
        </xdr:cNvPr>
        <xdr:cNvSpPr txBox="1"/>
      </xdr:nvSpPr>
      <xdr:spPr>
        <a:xfrm>
          <a:off x="2757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a:extLst>
            <a:ext uri="{FF2B5EF4-FFF2-40B4-BE49-F238E27FC236}">
              <a16:creationId xmlns:a16="http://schemas.microsoft.com/office/drawing/2014/main" id="{DB779D2C-3662-46DE-A1E2-F9C20F80F62D}"/>
            </a:ext>
          </a:extLst>
        </xdr:cNvPr>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5" name="テキスト ボックス 394">
          <a:extLst>
            <a:ext uri="{FF2B5EF4-FFF2-40B4-BE49-F238E27FC236}">
              <a16:creationId xmlns:a16="http://schemas.microsoft.com/office/drawing/2014/main" id="{57C7A0DE-092A-470D-AE33-B293793CC8FD}"/>
            </a:ext>
          </a:extLst>
        </xdr:cNvPr>
        <xdr:cNvSpPr txBox="1"/>
      </xdr:nvSpPr>
      <xdr:spPr>
        <a:xfrm>
          <a:off x="2757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a:extLst>
            <a:ext uri="{FF2B5EF4-FFF2-40B4-BE49-F238E27FC236}">
              <a16:creationId xmlns:a16="http://schemas.microsoft.com/office/drawing/2014/main" id="{4F57FD3A-C2E8-4D31-BEBF-71D6AFB41143}"/>
            </a:ext>
          </a:extLst>
        </xdr:cNvPr>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7" name="テキスト ボックス 396">
          <a:extLst>
            <a:ext uri="{FF2B5EF4-FFF2-40B4-BE49-F238E27FC236}">
              <a16:creationId xmlns:a16="http://schemas.microsoft.com/office/drawing/2014/main" id="{51573FAF-E55B-4E30-BA23-34C676EAC0ED}"/>
            </a:ext>
          </a:extLst>
        </xdr:cNvPr>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a:extLst>
            <a:ext uri="{FF2B5EF4-FFF2-40B4-BE49-F238E27FC236}">
              <a16:creationId xmlns:a16="http://schemas.microsoft.com/office/drawing/2014/main" id="{20520930-6AC8-4FE9-BD9A-7E15724230D0}"/>
            </a:ext>
          </a:extLst>
        </xdr:cNvPr>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9" name="テキスト ボックス 398">
          <a:extLst>
            <a:ext uri="{FF2B5EF4-FFF2-40B4-BE49-F238E27FC236}">
              <a16:creationId xmlns:a16="http://schemas.microsoft.com/office/drawing/2014/main" id="{AB60E126-1F25-4A83-88C1-7EBAEEE01DE7}"/>
            </a:ext>
          </a:extLst>
        </xdr:cNvPr>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a:extLst>
            <a:ext uri="{FF2B5EF4-FFF2-40B4-BE49-F238E27FC236}">
              <a16:creationId xmlns:a16="http://schemas.microsoft.com/office/drawing/2014/main" id="{8C9BA2D9-748D-4622-AAA2-0B7025FDD585}"/>
            </a:ext>
          </a:extLst>
        </xdr:cNvPr>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401" name="テキスト ボックス 400">
          <a:extLst>
            <a:ext uri="{FF2B5EF4-FFF2-40B4-BE49-F238E27FC236}">
              <a16:creationId xmlns:a16="http://schemas.microsoft.com/office/drawing/2014/main" id="{6327FEFD-3369-4CA3-8208-101FB6DF8D46}"/>
            </a:ext>
          </a:extLst>
        </xdr:cNvPr>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a:extLst>
            <a:ext uri="{FF2B5EF4-FFF2-40B4-BE49-F238E27FC236}">
              <a16:creationId xmlns:a16="http://schemas.microsoft.com/office/drawing/2014/main" id="{4ECA9BEA-9C76-437A-B55F-3E7FB71A54DF}"/>
            </a:ext>
          </a:extLst>
        </xdr:cNvPr>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3" name="テキスト ボックス 402">
          <a:extLst>
            <a:ext uri="{FF2B5EF4-FFF2-40B4-BE49-F238E27FC236}">
              <a16:creationId xmlns:a16="http://schemas.microsoft.com/office/drawing/2014/main" id="{9578D569-89A1-4328-ACF0-04DAB90BE0F8}"/>
            </a:ext>
          </a:extLst>
        </xdr:cNvPr>
        <xdr:cNvSpPr txBox="1"/>
      </xdr:nvSpPr>
      <xdr:spPr>
        <a:xfrm>
          <a:off x="339891" y="1643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445BD1AC-AF7B-4880-848B-56408FFAD601}"/>
            </a:ext>
          </a:extLst>
        </xdr:cNvPr>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5" name="テキスト ボックス 404">
          <a:extLst>
            <a:ext uri="{FF2B5EF4-FFF2-40B4-BE49-F238E27FC236}">
              <a16:creationId xmlns:a16="http://schemas.microsoft.com/office/drawing/2014/main" id="{B4F44737-0065-4C5B-BCCA-FF6B0DABACB5}"/>
            </a:ext>
          </a:extLst>
        </xdr:cNvPr>
        <xdr:cNvSpPr txBox="1"/>
      </xdr:nvSpPr>
      <xdr:spPr>
        <a:xfrm>
          <a:off x="384961" y="16050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6" name="【市民会館】&#10;有形固定資産減価償却率グラフ枠">
          <a:extLst>
            <a:ext uri="{FF2B5EF4-FFF2-40B4-BE49-F238E27FC236}">
              <a16:creationId xmlns:a16="http://schemas.microsoft.com/office/drawing/2014/main" id="{B7907930-1A25-4E6B-B43D-593C98CF6305}"/>
            </a:ext>
          </a:extLst>
        </xdr:cNvPr>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127636</xdr:rowOff>
    </xdr:from>
    <xdr:to>
      <xdr:col>24</xdr:col>
      <xdr:colOff>62865</xdr:colOff>
      <xdr:row>108</xdr:row>
      <xdr:rowOff>87630</xdr:rowOff>
    </xdr:to>
    <xdr:cxnSp macro="">
      <xdr:nvCxnSpPr>
        <xdr:cNvPr id="407" name="直線コネクタ 406">
          <a:extLst>
            <a:ext uri="{FF2B5EF4-FFF2-40B4-BE49-F238E27FC236}">
              <a16:creationId xmlns:a16="http://schemas.microsoft.com/office/drawing/2014/main" id="{59B986DC-3160-4FF6-B81A-2F2D646B19DC}"/>
            </a:ext>
          </a:extLst>
        </xdr:cNvPr>
        <xdr:cNvCxnSpPr/>
      </xdr:nvCxnSpPr>
      <xdr:spPr>
        <a:xfrm flipV="1">
          <a:off x="4177665" y="16529686"/>
          <a:ext cx="0" cy="1503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91457</xdr:rowOff>
    </xdr:from>
    <xdr:ext cx="405111" cy="259045"/>
    <xdr:sp macro="" textlink="">
      <xdr:nvSpPr>
        <xdr:cNvPr id="408" name="【市民会館】&#10;有形固定資産減価償却率最小値テキスト">
          <a:extLst>
            <a:ext uri="{FF2B5EF4-FFF2-40B4-BE49-F238E27FC236}">
              <a16:creationId xmlns:a16="http://schemas.microsoft.com/office/drawing/2014/main" id="{015F9507-644E-458D-A907-EE89C8A0B621}"/>
            </a:ext>
          </a:extLst>
        </xdr:cNvPr>
        <xdr:cNvSpPr txBox="1"/>
      </xdr:nvSpPr>
      <xdr:spPr>
        <a:xfrm>
          <a:off x="4216400"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87630</xdr:rowOff>
    </xdr:from>
    <xdr:to>
      <xdr:col>24</xdr:col>
      <xdr:colOff>152400</xdr:colOff>
      <xdr:row>108</xdr:row>
      <xdr:rowOff>87630</xdr:rowOff>
    </xdr:to>
    <xdr:cxnSp macro="">
      <xdr:nvCxnSpPr>
        <xdr:cNvPr id="409" name="直線コネクタ 408">
          <a:extLst>
            <a:ext uri="{FF2B5EF4-FFF2-40B4-BE49-F238E27FC236}">
              <a16:creationId xmlns:a16="http://schemas.microsoft.com/office/drawing/2014/main" id="{AD4671E1-5234-4ED1-B76E-D0EDD8C6170E}"/>
            </a:ext>
          </a:extLst>
        </xdr:cNvPr>
        <xdr:cNvCxnSpPr/>
      </xdr:nvCxnSpPr>
      <xdr:spPr>
        <a:xfrm>
          <a:off x="4108450" y="180327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74313</xdr:rowOff>
    </xdr:from>
    <xdr:ext cx="405111" cy="259045"/>
    <xdr:sp macro="" textlink="">
      <xdr:nvSpPr>
        <xdr:cNvPr id="410" name="【市民会館】&#10;有形固定資産減価償却率最大値テキスト">
          <a:extLst>
            <a:ext uri="{FF2B5EF4-FFF2-40B4-BE49-F238E27FC236}">
              <a16:creationId xmlns:a16="http://schemas.microsoft.com/office/drawing/2014/main" id="{D76EBA51-D917-417E-80C1-7F71256942FB}"/>
            </a:ext>
          </a:extLst>
        </xdr:cNvPr>
        <xdr:cNvSpPr txBox="1"/>
      </xdr:nvSpPr>
      <xdr:spPr>
        <a:xfrm>
          <a:off x="4216400" y="16304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127636</xdr:rowOff>
    </xdr:from>
    <xdr:to>
      <xdr:col>24</xdr:col>
      <xdr:colOff>152400</xdr:colOff>
      <xdr:row>99</xdr:row>
      <xdr:rowOff>127636</xdr:rowOff>
    </xdr:to>
    <xdr:cxnSp macro="">
      <xdr:nvCxnSpPr>
        <xdr:cNvPr id="411" name="直線コネクタ 410">
          <a:extLst>
            <a:ext uri="{FF2B5EF4-FFF2-40B4-BE49-F238E27FC236}">
              <a16:creationId xmlns:a16="http://schemas.microsoft.com/office/drawing/2014/main" id="{6E07B961-1EF8-44DB-913E-DEC80A181F7C}"/>
            </a:ext>
          </a:extLst>
        </xdr:cNvPr>
        <xdr:cNvCxnSpPr/>
      </xdr:nvCxnSpPr>
      <xdr:spPr>
        <a:xfrm>
          <a:off x="4108450" y="165296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99713</xdr:rowOff>
    </xdr:from>
    <xdr:ext cx="405111" cy="259045"/>
    <xdr:sp macro="" textlink="">
      <xdr:nvSpPr>
        <xdr:cNvPr id="412" name="【市民会館】&#10;有形固定資産減価償却率平均値テキスト">
          <a:extLst>
            <a:ext uri="{FF2B5EF4-FFF2-40B4-BE49-F238E27FC236}">
              <a16:creationId xmlns:a16="http://schemas.microsoft.com/office/drawing/2014/main" id="{D53E9AA1-97C4-41A7-B4E6-D30068083E31}"/>
            </a:ext>
          </a:extLst>
        </xdr:cNvPr>
        <xdr:cNvSpPr txBox="1"/>
      </xdr:nvSpPr>
      <xdr:spPr>
        <a:xfrm>
          <a:off x="4216400" y="170161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76836</xdr:rowOff>
    </xdr:from>
    <xdr:to>
      <xdr:col>24</xdr:col>
      <xdr:colOff>114300</xdr:colOff>
      <xdr:row>104</xdr:row>
      <xdr:rowOff>6986</xdr:rowOff>
    </xdr:to>
    <xdr:sp macro="" textlink="">
      <xdr:nvSpPr>
        <xdr:cNvPr id="413" name="フローチャート: 判断 412">
          <a:extLst>
            <a:ext uri="{FF2B5EF4-FFF2-40B4-BE49-F238E27FC236}">
              <a16:creationId xmlns:a16="http://schemas.microsoft.com/office/drawing/2014/main" id="{73544FF1-6629-4A8E-B40B-B28F3E90D3E4}"/>
            </a:ext>
          </a:extLst>
        </xdr:cNvPr>
        <xdr:cNvSpPr/>
      </xdr:nvSpPr>
      <xdr:spPr>
        <a:xfrm>
          <a:off x="4127500" y="17164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65405</xdr:rowOff>
    </xdr:from>
    <xdr:to>
      <xdr:col>20</xdr:col>
      <xdr:colOff>38100</xdr:colOff>
      <xdr:row>103</xdr:row>
      <xdr:rowOff>167005</xdr:rowOff>
    </xdr:to>
    <xdr:sp macro="" textlink="">
      <xdr:nvSpPr>
        <xdr:cNvPr id="414" name="フローチャート: 判断 413">
          <a:extLst>
            <a:ext uri="{FF2B5EF4-FFF2-40B4-BE49-F238E27FC236}">
              <a16:creationId xmlns:a16="http://schemas.microsoft.com/office/drawing/2014/main" id="{71F54D44-E50E-48E8-BB11-5AB5C9D1C65C}"/>
            </a:ext>
          </a:extLst>
        </xdr:cNvPr>
        <xdr:cNvSpPr/>
      </xdr:nvSpPr>
      <xdr:spPr>
        <a:xfrm>
          <a:off x="3384550" y="17153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63500</xdr:rowOff>
    </xdr:from>
    <xdr:to>
      <xdr:col>15</xdr:col>
      <xdr:colOff>101600</xdr:colOff>
      <xdr:row>103</xdr:row>
      <xdr:rowOff>165100</xdr:rowOff>
    </xdr:to>
    <xdr:sp macro="" textlink="">
      <xdr:nvSpPr>
        <xdr:cNvPr id="415" name="フローチャート: 判断 414">
          <a:extLst>
            <a:ext uri="{FF2B5EF4-FFF2-40B4-BE49-F238E27FC236}">
              <a16:creationId xmlns:a16="http://schemas.microsoft.com/office/drawing/2014/main" id="{B143BFD2-6F12-41EC-8B66-A07C45035FE2}"/>
            </a:ext>
          </a:extLst>
        </xdr:cNvPr>
        <xdr:cNvSpPr/>
      </xdr:nvSpPr>
      <xdr:spPr>
        <a:xfrm>
          <a:off x="2571750" y="1715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42545</xdr:rowOff>
    </xdr:from>
    <xdr:to>
      <xdr:col>10</xdr:col>
      <xdr:colOff>165100</xdr:colOff>
      <xdr:row>103</xdr:row>
      <xdr:rowOff>144145</xdr:rowOff>
    </xdr:to>
    <xdr:sp macro="" textlink="">
      <xdr:nvSpPr>
        <xdr:cNvPr id="416" name="フローチャート: 判断 415">
          <a:extLst>
            <a:ext uri="{FF2B5EF4-FFF2-40B4-BE49-F238E27FC236}">
              <a16:creationId xmlns:a16="http://schemas.microsoft.com/office/drawing/2014/main" id="{A2109175-A602-48BB-9854-EB0108F78974}"/>
            </a:ext>
          </a:extLst>
        </xdr:cNvPr>
        <xdr:cNvSpPr/>
      </xdr:nvSpPr>
      <xdr:spPr>
        <a:xfrm>
          <a:off x="1778000" y="1713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417" name="フローチャート: 判断 416">
          <a:extLst>
            <a:ext uri="{FF2B5EF4-FFF2-40B4-BE49-F238E27FC236}">
              <a16:creationId xmlns:a16="http://schemas.microsoft.com/office/drawing/2014/main" id="{789F4A32-50E2-44CC-A042-2B3AFC55E566}"/>
            </a:ext>
          </a:extLst>
        </xdr:cNvPr>
        <xdr:cNvSpPr/>
      </xdr:nvSpPr>
      <xdr:spPr>
        <a:xfrm>
          <a:off x="984250" y="1712848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3A8C1FE-62E6-444A-8685-1CD0A2B22791}"/>
            </a:ext>
          </a:extLst>
        </xdr:cNvPr>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C26A5D79-86C8-4A52-B5C7-4E0EA2B6A625}"/>
            </a:ext>
          </a:extLst>
        </xdr:cNvPr>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87044190-473E-4AFC-A64D-9B9515CB14C5}"/>
            </a:ext>
          </a:extLst>
        </xdr:cNvPr>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96E7D4FF-A53B-4DBF-A284-BB8313641F5B}"/>
            </a:ext>
          </a:extLst>
        </xdr:cNvPr>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DFA3CA09-AE7B-498F-9883-674DD0C6D0AB}"/>
            </a:ext>
          </a:extLst>
        </xdr:cNvPr>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135889</xdr:rowOff>
    </xdr:from>
    <xdr:to>
      <xdr:col>24</xdr:col>
      <xdr:colOff>114300</xdr:colOff>
      <xdr:row>104</xdr:row>
      <xdr:rowOff>66039</xdr:rowOff>
    </xdr:to>
    <xdr:sp macro="" textlink="">
      <xdr:nvSpPr>
        <xdr:cNvPr id="423" name="楕円 422">
          <a:extLst>
            <a:ext uri="{FF2B5EF4-FFF2-40B4-BE49-F238E27FC236}">
              <a16:creationId xmlns:a16="http://schemas.microsoft.com/office/drawing/2014/main" id="{D490CEAB-ED7D-4850-B6C7-522E8A8293FD}"/>
            </a:ext>
          </a:extLst>
        </xdr:cNvPr>
        <xdr:cNvSpPr/>
      </xdr:nvSpPr>
      <xdr:spPr>
        <a:xfrm>
          <a:off x="4127500" y="17223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114316</xdr:rowOff>
    </xdr:from>
    <xdr:ext cx="405111" cy="259045"/>
    <xdr:sp macro="" textlink="">
      <xdr:nvSpPr>
        <xdr:cNvPr id="424" name="【市民会館】&#10;有形固定資産減価償却率該当値テキスト">
          <a:extLst>
            <a:ext uri="{FF2B5EF4-FFF2-40B4-BE49-F238E27FC236}">
              <a16:creationId xmlns:a16="http://schemas.microsoft.com/office/drawing/2014/main" id="{3D3C175F-C7D8-4BD4-AC86-CB2E6483D7E2}"/>
            </a:ext>
          </a:extLst>
        </xdr:cNvPr>
        <xdr:cNvSpPr txBox="1"/>
      </xdr:nvSpPr>
      <xdr:spPr>
        <a:xfrm>
          <a:off x="4216400" y="17202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67311</xdr:rowOff>
    </xdr:from>
    <xdr:to>
      <xdr:col>20</xdr:col>
      <xdr:colOff>38100</xdr:colOff>
      <xdr:row>104</xdr:row>
      <xdr:rowOff>168911</xdr:rowOff>
    </xdr:to>
    <xdr:sp macro="" textlink="">
      <xdr:nvSpPr>
        <xdr:cNvPr id="425" name="楕円 424">
          <a:extLst>
            <a:ext uri="{FF2B5EF4-FFF2-40B4-BE49-F238E27FC236}">
              <a16:creationId xmlns:a16="http://schemas.microsoft.com/office/drawing/2014/main" id="{C77B7B07-2CDE-4627-A569-8903B35BEDA6}"/>
            </a:ext>
          </a:extLst>
        </xdr:cNvPr>
        <xdr:cNvSpPr/>
      </xdr:nvSpPr>
      <xdr:spPr>
        <a:xfrm>
          <a:off x="3384550" y="1732661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15239</xdr:rowOff>
    </xdr:from>
    <xdr:to>
      <xdr:col>24</xdr:col>
      <xdr:colOff>63500</xdr:colOff>
      <xdr:row>104</xdr:row>
      <xdr:rowOff>118111</xdr:rowOff>
    </xdr:to>
    <xdr:cxnSp macro="">
      <xdr:nvCxnSpPr>
        <xdr:cNvPr id="426" name="直線コネクタ 425">
          <a:extLst>
            <a:ext uri="{FF2B5EF4-FFF2-40B4-BE49-F238E27FC236}">
              <a16:creationId xmlns:a16="http://schemas.microsoft.com/office/drawing/2014/main" id="{F5ECB441-456D-44A0-9E5A-B89AF1102A23}"/>
            </a:ext>
          </a:extLst>
        </xdr:cNvPr>
        <xdr:cNvCxnSpPr/>
      </xdr:nvCxnSpPr>
      <xdr:spPr>
        <a:xfrm flipV="1">
          <a:off x="3429000" y="17274539"/>
          <a:ext cx="749300" cy="102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34925</xdr:rowOff>
    </xdr:from>
    <xdr:to>
      <xdr:col>15</xdr:col>
      <xdr:colOff>101600</xdr:colOff>
      <xdr:row>104</xdr:row>
      <xdr:rowOff>136525</xdr:rowOff>
    </xdr:to>
    <xdr:sp macro="" textlink="">
      <xdr:nvSpPr>
        <xdr:cNvPr id="427" name="楕円 426">
          <a:extLst>
            <a:ext uri="{FF2B5EF4-FFF2-40B4-BE49-F238E27FC236}">
              <a16:creationId xmlns:a16="http://schemas.microsoft.com/office/drawing/2014/main" id="{BB59B4E0-5AA3-493C-B555-53EC927D0F32}"/>
            </a:ext>
          </a:extLst>
        </xdr:cNvPr>
        <xdr:cNvSpPr/>
      </xdr:nvSpPr>
      <xdr:spPr>
        <a:xfrm>
          <a:off x="2571750" y="1729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85725</xdr:rowOff>
    </xdr:from>
    <xdr:to>
      <xdr:col>19</xdr:col>
      <xdr:colOff>177800</xdr:colOff>
      <xdr:row>104</xdr:row>
      <xdr:rowOff>118111</xdr:rowOff>
    </xdr:to>
    <xdr:cxnSp macro="">
      <xdr:nvCxnSpPr>
        <xdr:cNvPr id="428" name="直線コネクタ 427">
          <a:extLst>
            <a:ext uri="{FF2B5EF4-FFF2-40B4-BE49-F238E27FC236}">
              <a16:creationId xmlns:a16="http://schemas.microsoft.com/office/drawing/2014/main" id="{1B2FF873-869D-4848-A886-98F1E3A4A0E3}"/>
            </a:ext>
          </a:extLst>
        </xdr:cNvPr>
        <xdr:cNvCxnSpPr/>
      </xdr:nvCxnSpPr>
      <xdr:spPr>
        <a:xfrm>
          <a:off x="2622550" y="17345025"/>
          <a:ext cx="80645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29" name="楕円 428">
          <a:extLst>
            <a:ext uri="{FF2B5EF4-FFF2-40B4-BE49-F238E27FC236}">
              <a16:creationId xmlns:a16="http://schemas.microsoft.com/office/drawing/2014/main" id="{28DD6CC8-7A56-4EE3-8CEE-2F61FCCC4B8E}"/>
            </a:ext>
          </a:extLst>
        </xdr:cNvPr>
        <xdr:cNvSpPr/>
      </xdr:nvSpPr>
      <xdr:spPr>
        <a:xfrm>
          <a:off x="1778000" y="1730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85725</xdr:rowOff>
    </xdr:from>
    <xdr:to>
      <xdr:col>15</xdr:col>
      <xdr:colOff>50800</xdr:colOff>
      <xdr:row>104</xdr:row>
      <xdr:rowOff>99061</xdr:rowOff>
    </xdr:to>
    <xdr:cxnSp macro="">
      <xdr:nvCxnSpPr>
        <xdr:cNvPr id="430" name="直線コネクタ 429">
          <a:extLst>
            <a:ext uri="{FF2B5EF4-FFF2-40B4-BE49-F238E27FC236}">
              <a16:creationId xmlns:a16="http://schemas.microsoft.com/office/drawing/2014/main" id="{D3E38403-78F2-4B01-9FB9-43B95274B1A5}"/>
            </a:ext>
          </a:extLst>
        </xdr:cNvPr>
        <xdr:cNvCxnSpPr/>
      </xdr:nvCxnSpPr>
      <xdr:spPr>
        <a:xfrm flipV="1">
          <a:off x="1828800" y="17345025"/>
          <a:ext cx="7937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17780</xdr:rowOff>
    </xdr:from>
    <xdr:to>
      <xdr:col>6</xdr:col>
      <xdr:colOff>38100</xdr:colOff>
      <xdr:row>104</xdr:row>
      <xdr:rowOff>119380</xdr:rowOff>
    </xdr:to>
    <xdr:sp macro="" textlink="">
      <xdr:nvSpPr>
        <xdr:cNvPr id="431" name="楕円 430">
          <a:extLst>
            <a:ext uri="{FF2B5EF4-FFF2-40B4-BE49-F238E27FC236}">
              <a16:creationId xmlns:a16="http://schemas.microsoft.com/office/drawing/2014/main" id="{AFBD586A-9DA2-4110-98A6-50EEB8A93A2C}"/>
            </a:ext>
          </a:extLst>
        </xdr:cNvPr>
        <xdr:cNvSpPr/>
      </xdr:nvSpPr>
      <xdr:spPr>
        <a:xfrm>
          <a:off x="984250" y="17277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68580</xdr:rowOff>
    </xdr:from>
    <xdr:to>
      <xdr:col>10</xdr:col>
      <xdr:colOff>114300</xdr:colOff>
      <xdr:row>104</xdr:row>
      <xdr:rowOff>99061</xdr:rowOff>
    </xdr:to>
    <xdr:cxnSp macro="">
      <xdr:nvCxnSpPr>
        <xdr:cNvPr id="432" name="直線コネクタ 431">
          <a:extLst>
            <a:ext uri="{FF2B5EF4-FFF2-40B4-BE49-F238E27FC236}">
              <a16:creationId xmlns:a16="http://schemas.microsoft.com/office/drawing/2014/main" id="{B6BCAF15-8EAC-4246-81E0-E2E3687F31AF}"/>
            </a:ext>
          </a:extLst>
        </xdr:cNvPr>
        <xdr:cNvCxnSpPr/>
      </xdr:nvCxnSpPr>
      <xdr:spPr>
        <a:xfrm>
          <a:off x="1028700" y="17327880"/>
          <a:ext cx="8001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12082</xdr:rowOff>
    </xdr:from>
    <xdr:ext cx="405111" cy="259045"/>
    <xdr:sp macro="" textlink="">
      <xdr:nvSpPr>
        <xdr:cNvPr id="433" name="n_1aveValue【市民会館】&#10;有形固定資産減価償却率">
          <a:extLst>
            <a:ext uri="{FF2B5EF4-FFF2-40B4-BE49-F238E27FC236}">
              <a16:creationId xmlns:a16="http://schemas.microsoft.com/office/drawing/2014/main" id="{BCFCE763-52B2-4F24-9A05-5611B738FEF1}"/>
            </a:ext>
          </a:extLst>
        </xdr:cNvPr>
        <xdr:cNvSpPr txBox="1"/>
      </xdr:nvSpPr>
      <xdr:spPr>
        <a:xfrm>
          <a:off x="3239144" y="1692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10177</xdr:rowOff>
    </xdr:from>
    <xdr:ext cx="405111" cy="259045"/>
    <xdr:sp macro="" textlink="">
      <xdr:nvSpPr>
        <xdr:cNvPr id="434" name="n_2aveValue【市民会館】&#10;有形固定資産減価償却率">
          <a:extLst>
            <a:ext uri="{FF2B5EF4-FFF2-40B4-BE49-F238E27FC236}">
              <a16:creationId xmlns:a16="http://schemas.microsoft.com/office/drawing/2014/main" id="{05D4D1E9-24C2-4BB6-99AD-7993DA6D86E0}"/>
            </a:ext>
          </a:extLst>
        </xdr:cNvPr>
        <xdr:cNvSpPr txBox="1"/>
      </xdr:nvSpPr>
      <xdr:spPr>
        <a:xfrm>
          <a:off x="2439044" y="1692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160672</xdr:rowOff>
    </xdr:from>
    <xdr:ext cx="405111" cy="259045"/>
    <xdr:sp macro="" textlink="">
      <xdr:nvSpPr>
        <xdr:cNvPr id="435" name="n_3aveValue【市民会館】&#10;有形固定資産減価償却率">
          <a:extLst>
            <a:ext uri="{FF2B5EF4-FFF2-40B4-BE49-F238E27FC236}">
              <a16:creationId xmlns:a16="http://schemas.microsoft.com/office/drawing/2014/main" id="{2A39E800-26EE-46C1-B178-89701FB29CF2}"/>
            </a:ext>
          </a:extLst>
        </xdr:cNvPr>
        <xdr:cNvSpPr txBox="1"/>
      </xdr:nvSpPr>
      <xdr:spPr>
        <a:xfrm>
          <a:off x="1645294" y="1690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436" name="n_4aveValue【市民会館】&#10;有形固定資産減価償却率">
          <a:extLst>
            <a:ext uri="{FF2B5EF4-FFF2-40B4-BE49-F238E27FC236}">
              <a16:creationId xmlns:a16="http://schemas.microsoft.com/office/drawing/2014/main" id="{F824FE84-A69F-4880-813E-5CC7208645BA}"/>
            </a:ext>
          </a:extLst>
        </xdr:cNvPr>
        <xdr:cNvSpPr txBox="1"/>
      </xdr:nvSpPr>
      <xdr:spPr>
        <a:xfrm>
          <a:off x="851544" y="1690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160038</xdr:rowOff>
    </xdr:from>
    <xdr:ext cx="405111" cy="259045"/>
    <xdr:sp macro="" textlink="">
      <xdr:nvSpPr>
        <xdr:cNvPr id="437" name="n_1mainValue【市民会館】&#10;有形固定資産減価償却率">
          <a:extLst>
            <a:ext uri="{FF2B5EF4-FFF2-40B4-BE49-F238E27FC236}">
              <a16:creationId xmlns:a16="http://schemas.microsoft.com/office/drawing/2014/main" id="{725F7DFC-19C3-4E56-BF13-F6D7D2804C39}"/>
            </a:ext>
          </a:extLst>
        </xdr:cNvPr>
        <xdr:cNvSpPr txBox="1"/>
      </xdr:nvSpPr>
      <xdr:spPr>
        <a:xfrm>
          <a:off x="3239144" y="17419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127652</xdr:rowOff>
    </xdr:from>
    <xdr:ext cx="405111" cy="259045"/>
    <xdr:sp macro="" textlink="">
      <xdr:nvSpPr>
        <xdr:cNvPr id="438" name="n_2mainValue【市民会館】&#10;有形固定資産減価償却率">
          <a:extLst>
            <a:ext uri="{FF2B5EF4-FFF2-40B4-BE49-F238E27FC236}">
              <a16:creationId xmlns:a16="http://schemas.microsoft.com/office/drawing/2014/main" id="{E24D51D3-9C24-452A-A0D0-14F77D1E47B5}"/>
            </a:ext>
          </a:extLst>
        </xdr:cNvPr>
        <xdr:cNvSpPr txBox="1"/>
      </xdr:nvSpPr>
      <xdr:spPr>
        <a:xfrm>
          <a:off x="2439044" y="17386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9" name="n_3mainValue【市民会館】&#10;有形固定資産減価償却率">
          <a:extLst>
            <a:ext uri="{FF2B5EF4-FFF2-40B4-BE49-F238E27FC236}">
              <a16:creationId xmlns:a16="http://schemas.microsoft.com/office/drawing/2014/main" id="{E9F41EC7-C17B-4B6D-8AA6-1C8BBDBFA0F2}"/>
            </a:ext>
          </a:extLst>
        </xdr:cNvPr>
        <xdr:cNvSpPr txBox="1"/>
      </xdr:nvSpPr>
      <xdr:spPr>
        <a:xfrm>
          <a:off x="1645294" y="1740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110507</xdr:rowOff>
    </xdr:from>
    <xdr:ext cx="405111" cy="259045"/>
    <xdr:sp macro="" textlink="">
      <xdr:nvSpPr>
        <xdr:cNvPr id="440" name="n_4mainValue【市民会館】&#10;有形固定資産減価償却率">
          <a:extLst>
            <a:ext uri="{FF2B5EF4-FFF2-40B4-BE49-F238E27FC236}">
              <a16:creationId xmlns:a16="http://schemas.microsoft.com/office/drawing/2014/main" id="{210742B7-1296-4EEF-A321-F045FC3760FC}"/>
            </a:ext>
          </a:extLst>
        </xdr:cNvPr>
        <xdr:cNvSpPr txBox="1"/>
      </xdr:nvSpPr>
      <xdr:spPr>
        <a:xfrm>
          <a:off x="851544" y="17369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1" name="正方形/長方形 440">
          <a:extLst>
            <a:ext uri="{FF2B5EF4-FFF2-40B4-BE49-F238E27FC236}">
              <a16:creationId xmlns:a16="http://schemas.microsoft.com/office/drawing/2014/main" id="{20C3A43A-6211-4950-B6A0-B77345891C60}"/>
            </a:ext>
          </a:extLst>
        </xdr:cNvPr>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2" name="正方形/長方形 441">
          <a:extLst>
            <a:ext uri="{FF2B5EF4-FFF2-40B4-BE49-F238E27FC236}">
              <a16:creationId xmlns:a16="http://schemas.microsoft.com/office/drawing/2014/main" id="{64EE5D04-EC99-41C8-8A76-C8DE7144CEBF}"/>
            </a:ext>
          </a:extLst>
        </xdr:cNvPr>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3" name="正方形/長方形 442">
          <a:extLst>
            <a:ext uri="{FF2B5EF4-FFF2-40B4-BE49-F238E27FC236}">
              <a16:creationId xmlns:a16="http://schemas.microsoft.com/office/drawing/2014/main" id="{884DF22C-F7B3-4817-9892-6D433065B709}"/>
            </a:ext>
          </a:extLst>
        </xdr:cNvPr>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4" name="正方形/長方形 443">
          <a:extLst>
            <a:ext uri="{FF2B5EF4-FFF2-40B4-BE49-F238E27FC236}">
              <a16:creationId xmlns:a16="http://schemas.microsoft.com/office/drawing/2014/main" id="{EB9488F3-7A14-4D62-B72D-735A10945224}"/>
            </a:ext>
          </a:extLst>
        </xdr:cNvPr>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5" name="正方形/長方形 444">
          <a:extLst>
            <a:ext uri="{FF2B5EF4-FFF2-40B4-BE49-F238E27FC236}">
              <a16:creationId xmlns:a16="http://schemas.microsoft.com/office/drawing/2014/main" id="{FE7593A8-A42C-424B-AA35-A789827A145B}"/>
            </a:ext>
          </a:extLst>
        </xdr:cNvPr>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6" name="正方形/長方形 445">
          <a:extLst>
            <a:ext uri="{FF2B5EF4-FFF2-40B4-BE49-F238E27FC236}">
              <a16:creationId xmlns:a16="http://schemas.microsoft.com/office/drawing/2014/main" id="{DF25225B-743F-4FC9-9B86-281E61D20DA8}"/>
            </a:ext>
          </a:extLst>
        </xdr:cNvPr>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7" name="正方形/長方形 446">
          <a:extLst>
            <a:ext uri="{FF2B5EF4-FFF2-40B4-BE49-F238E27FC236}">
              <a16:creationId xmlns:a16="http://schemas.microsoft.com/office/drawing/2014/main" id="{AAC856D5-E0CB-4E6D-AC3D-5D5AFA60BA9C}"/>
            </a:ext>
          </a:extLst>
        </xdr:cNvPr>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8" name="正方形/長方形 447">
          <a:extLst>
            <a:ext uri="{FF2B5EF4-FFF2-40B4-BE49-F238E27FC236}">
              <a16:creationId xmlns:a16="http://schemas.microsoft.com/office/drawing/2014/main" id="{D2CEA7FF-D6C2-436B-AC13-0AC9922D2C3E}"/>
            </a:ext>
          </a:extLst>
        </xdr:cNvPr>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9" name="テキスト ボックス 448">
          <a:extLst>
            <a:ext uri="{FF2B5EF4-FFF2-40B4-BE49-F238E27FC236}">
              <a16:creationId xmlns:a16="http://schemas.microsoft.com/office/drawing/2014/main" id="{ED3DAAE2-1282-48C6-82B1-8572CBC8B5EC}"/>
            </a:ext>
          </a:extLst>
        </xdr:cNvPr>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0" name="直線コネクタ 449">
          <a:extLst>
            <a:ext uri="{FF2B5EF4-FFF2-40B4-BE49-F238E27FC236}">
              <a16:creationId xmlns:a16="http://schemas.microsoft.com/office/drawing/2014/main" id="{FD163E48-E9F9-4E4D-BA89-F26E811D9C60}"/>
            </a:ext>
          </a:extLst>
        </xdr:cNvPr>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1" name="直線コネクタ 450">
          <a:extLst>
            <a:ext uri="{FF2B5EF4-FFF2-40B4-BE49-F238E27FC236}">
              <a16:creationId xmlns:a16="http://schemas.microsoft.com/office/drawing/2014/main" id="{9EDF4A58-AC3E-48D6-97C6-384662294D65}"/>
            </a:ext>
          </a:extLst>
        </xdr:cNvPr>
        <xdr:cNvCxnSpPr/>
      </xdr:nvCxnSpPr>
      <xdr:spPr>
        <a:xfrm>
          <a:off x="5956300" y="18021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2" name="テキスト ボックス 451">
          <a:extLst>
            <a:ext uri="{FF2B5EF4-FFF2-40B4-BE49-F238E27FC236}">
              <a16:creationId xmlns:a16="http://schemas.microsoft.com/office/drawing/2014/main" id="{A1B7D757-57A7-4C12-983A-415A0B0F5FED}"/>
            </a:ext>
          </a:extLst>
        </xdr:cNvPr>
        <xdr:cNvSpPr txBox="1"/>
      </xdr:nvSpPr>
      <xdr:spPr>
        <a:xfrm>
          <a:off x="5527221" y="17879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3" name="直線コネクタ 452">
          <a:extLst>
            <a:ext uri="{FF2B5EF4-FFF2-40B4-BE49-F238E27FC236}">
              <a16:creationId xmlns:a16="http://schemas.microsoft.com/office/drawing/2014/main" id="{AD5A5C52-F88F-4759-9993-5874CF8B1BB7}"/>
            </a:ext>
          </a:extLst>
        </xdr:cNvPr>
        <xdr:cNvCxnSpPr/>
      </xdr:nvCxnSpPr>
      <xdr:spPr>
        <a:xfrm>
          <a:off x="5956300" y="1756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4" name="テキスト ボックス 453">
          <a:extLst>
            <a:ext uri="{FF2B5EF4-FFF2-40B4-BE49-F238E27FC236}">
              <a16:creationId xmlns:a16="http://schemas.microsoft.com/office/drawing/2014/main" id="{F792892D-F2AA-4234-9863-05A430CB228E}"/>
            </a:ext>
          </a:extLst>
        </xdr:cNvPr>
        <xdr:cNvSpPr txBox="1"/>
      </xdr:nvSpPr>
      <xdr:spPr>
        <a:xfrm>
          <a:off x="5527221" y="174218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5" name="直線コネクタ 454">
          <a:extLst>
            <a:ext uri="{FF2B5EF4-FFF2-40B4-BE49-F238E27FC236}">
              <a16:creationId xmlns:a16="http://schemas.microsoft.com/office/drawing/2014/main" id="{C0DCCD8C-49C6-439D-868D-A14244B3AAA0}"/>
            </a:ext>
          </a:extLst>
        </xdr:cNvPr>
        <xdr:cNvCxnSpPr/>
      </xdr:nvCxnSpPr>
      <xdr:spPr>
        <a:xfrm>
          <a:off x="5956300" y="17106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6" name="テキスト ボックス 455">
          <a:extLst>
            <a:ext uri="{FF2B5EF4-FFF2-40B4-BE49-F238E27FC236}">
              <a16:creationId xmlns:a16="http://schemas.microsoft.com/office/drawing/2014/main" id="{089DC3BE-22ED-4344-812C-B78ACCBA6D92}"/>
            </a:ext>
          </a:extLst>
        </xdr:cNvPr>
        <xdr:cNvSpPr txBox="1"/>
      </xdr:nvSpPr>
      <xdr:spPr>
        <a:xfrm>
          <a:off x="5527221" y="16964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7" name="直線コネクタ 456">
          <a:extLst>
            <a:ext uri="{FF2B5EF4-FFF2-40B4-BE49-F238E27FC236}">
              <a16:creationId xmlns:a16="http://schemas.microsoft.com/office/drawing/2014/main" id="{1AE215C9-609F-40C6-82A3-56EC3BE26B71}"/>
            </a:ext>
          </a:extLst>
        </xdr:cNvPr>
        <xdr:cNvCxnSpPr/>
      </xdr:nvCxnSpPr>
      <xdr:spPr>
        <a:xfrm>
          <a:off x="5956300" y="16649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8" name="テキスト ボックス 457">
          <a:extLst>
            <a:ext uri="{FF2B5EF4-FFF2-40B4-BE49-F238E27FC236}">
              <a16:creationId xmlns:a16="http://schemas.microsoft.com/office/drawing/2014/main" id="{7907DBE3-4967-4971-B65C-CB1FE45FF6CA}"/>
            </a:ext>
          </a:extLst>
        </xdr:cNvPr>
        <xdr:cNvSpPr txBox="1"/>
      </xdr:nvSpPr>
      <xdr:spPr>
        <a:xfrm>
          <a:off x="5527221" y="1650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811985A3-5BC2-4503-819C-74B350688323}"/>
            </a:ext>
          </a:extLst>
        </xdr:cNvPr>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40AA1AFD-A25B-452A-8D0A-B4ED6FEB11EC}"/>
            </a:ext>
          </a:extLst>
        </xdr:cNvPr>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172991E1-15C9-4E0E-84DE-A8E385BE3892}"/>
            </a:ext>
          </a:extLst>
        </xdr:cNvPr>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108</xdr:row>
      <xdr:rowOff>3048</xdr:rowOff>
    </xdr:to>
    <xdr:cxnSp macro="">
      <xdr:nvCxnSpPr>
        <xdr:cNvPr id="462" name="直線コネクタ 461">
          <a:extLst>
            <a:ext uri="{FF2B5EF4-FFF2-40B4-BE49-F238E27FC236}">
              <a16:creationId xmlns:a16="http://schemas.microsoft.com/office/drawing/2014/main" id="{628F8516-6061-4EB2-84A1-EDD4ADBE92F4}"/>
            </a:ext>
          </a:extLst>
        </xdr:cNvPr>
        <xdr:cNvCxnSpPr/>
      </xdr:nvCxnSpPr>
      <xdr:spPr>
        <a:xfrm flipV="1">
          <a:off x="9429115" y="1682800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3" name="【市民会館】&#10;一人当たり面積最小値テキスト">
          <a:extLst>
            <a:ext uri="{FF2B5EF4-FFF2-40B4-BE49-F238E27FC236}">
              <a16:creationId xmlns:a16="http://schemas.microsoft.com/office/drawing/2014/main" id="{65E9D7BD-6934-4999-AD60-313DB9B24751}"/>
            </a:ext>
          </a:extLst>
        </xdr:cNvPr>
        <xdr:cNvSpPr txBox="1"/>
      </xdr:nvSpPr>
      <xdr:spPr>
        <a:xfrm>
          <a:off x="9467850" y="1795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4" name="直線コネクタ 463">
          <a:extLst>
            <a:ext uri="{FF2B5EF4-FFF2-40B4-BE49-F238E27FC236}">
              <a16:creationId xmlns:a16="http://schemas.microsoft.com/office/drawing/2014/main" id="{4E8FAE77-B688-4887-A13B-A21D2896F832}"/>
            </a:ext>
          </a:extLst>
        </xdr:cNvPr>
        <xdr:cNvCxnSpPr/>
      </xdr:nvCxnSpPr>
      <xdr:spPr>
        <a:xfrm>
          <a:off x="9359900" y="1794814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65" name="【市民会館】&#10;一人当たり面積最大値テキスト">
          <a:extLst>
            <a:ext uri="{FF2B5EF4-FFF2-40B4-BE49-F238E27FC236}">
              <a16:creationId xmlns:a16="http://schemas.microsoft.com/office/drawing/2014/main" id="{71B702DC-1365-4787-B59C-55645426098A}"/>
            </a:ext>
          </a:extLst>
        </xdr:cNvPr>
        <xdr:cNvSpPr txBox="1"/>
      </xdr:nvSpPr>
      <xdr:spPr>
        <a:xfrm>
          <a:off x="9467850" y="1660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66" name="直線コネクタ 465">
          <a:extLst>
            <a:ext uri="{FF2B5EF4-FFF2-40B4-BE49-F238E27FC236}">
              <a16:creationId xmlns:a16="http://schemas.microsoft.com/office/drawing/2014/main" id="{AF63F93E-C1BE-48F1-8452-08E20028E86B}"/>
            </a:ext>
          </a:extLst>
        </xdr:cNvPr>
        <xdr:cNvCxnSpPr/>
      </xdr:nvCxnSpPr>
      <xdr:spPr>
        <a:xfrm>
          <a:off x="9359900" y="168280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56405</xdr:rowOff>
    </xdr:from>
    <xdr:ext cx="469744" cy="259045"/>
    <xdr:sp macro="" textlink="">
      <xdr:nvSpPr>
        <xdr:cNvPr id="467" name="【市民会館】&#10;一人当たり面積平均値テキスト">
          <a:extLst>
            <a:ext uri="{FF2B5EF4-FFF2-40B4-BE49-F238E27FC236}">
              <a16:creationId xmlns:a16="http://schemas.microsoft.com/office/drawing/2014/main" id="{4536AC0D-42E0-4612-AF27-80772C2820FE}"/>
            </a:ext>
          </a:extLst>
        </xdr:cNvPr>
        <xdr:cNvSpPr txBox="1"/>
      </xdr:nvSpPr>
      <xdr:spPr>
        <a:xfrm>
          <a:off x="9467850" y="174871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77978</xdr:rowOff>
    </xdr:from>
    <xdr:to>
      <xdr:col>55</xdr:col>
      <xdr:colOff>50800</xdr:colOff>
      <xdr:row>106</xdr:row>
      <xdr:rowOff>8128</xdr:rowOff>
    </xdr:to>
    <xdr:sp macro="" textlink="">
      <xdr:nvSpPr>
        <xdr:cNvPr id="468" name="フローチャート: 判断 467">
          <a:extLst>
            <a:ext uri="{FF2B5EF4-FFF2-40B4-BE49-F238E27FC236}">
              <a16:creationId xmlns:a16="http://schemas.microsoft.com/office/drawing/2014/main" id="{25AF2380-18C2-4659-AD01-EB9C3AB3DB1E}"/>
            </a:ext>
          </a:extLst>
        </xdr:cNvPr>
        <xdr:cNvSpPr/>
      </xdr:nvSpPr>
      <xdr:spPr>
        <a:xfrm>
          <a:off x="9398000" y="1750872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55118</xdr:rowOff>
    </xdr:from>
    <xdr:to>
      <xdr:col>50</xdr:col>
      <xdr:colOff>165100</xdr:colOff>
      <xdr:row>105</xdr:row>
      <xdr:rowOff>156718</xdr:rowOff>
    </xdr:to>
    <xdr:sp macro="" textlink="">
      <xdr:nvSpPr>
        <xdr:cNvPr id="469" name="フローチャート: 判断 468">
          <a:extLst>
            <a:ext uri="{FF2B5EF4-FFF2-40B4-BE49-F238E27FC236}">
              <a16:creationId xmlns:a16="http://schemas.microsoft.com/office/drawing/2014/main" id="{E3AC19B4-ACB2-463E-9149-DDD296252884}"/>
            </a:ext>
          </a:extLst>
        </xdr:cNvPr>
        <xdr:cNvSpPr/>
      </xdr:nvSpPr>
      <xdr:spPr>
        <a:xfrm>
          <a:off x="8636000" y="1748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41402</xdr:rowOff>
    </xdr:from>
    <xdr:to>
      <xdr:col>46</xdr:col>
      <xdr:colOff>38100</xdr:colOff>
      <xdr:row>105</xdr:row>
      <xdr:rowOff>143002</xdr:rowOff>
    </xdr:to>
    <xdr:sp macro="" textlink="">
      <xdr:nvSpPr>
        <xdr:cNvPr id="470" name="フローチャート: 判断 469">
          <a:extLst>
            <a:ext uri="{FF2B5EF4-FFF2-40B4-BE49-F238E27FC236}">
              <a16:creationId xmlns:a16="http://schemas.microsoft.com/office/drawing/2014/main" id="{A7F23D6D-A649-45A9-906D-FBA2732791D9}"/>
            </a:ext>
          </a:extLst>
        </xdr:cNvPr>
        <xdr:cNvSpPr/>
      </xdr:nvSpPr>
      <xdr:spPr>
        <a:xfrm>
          <a:off x="7842250" y="174721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41402</xdr:rowOff>
    </xdr:from>
    <xdr:to>
      <xdr:col>41</xdr:col>
      <xdr:colOff>101600</xdr:colOff>
      <xdr:row>105</xdr:row>
      <xdr:rowOff>143002</xdr:rowOff>
    </xdr:to>
    <xdr:sp macro="" textlink="">
      <xdr:nvSpPr>
        <xdr:cNvPr id="471" name="フローチャート: 判断 470">
          <a:extLst>
            <a:ext uri="{FF2B5EF4-FFF2-40B4-BE49-F238E27FC236}">
              <a16:creationId xmlns:a16="http://schemas.microsoft.com/office/drawing/2014/main" id="{B314138E-EA3E-4366-8B0F-F25041749268}"/>
            </a:ext>
          </a:extLst>
        </xdr:cNvPr>
        <xdr:cNvSpPr/>
      </xdr:nvSpPr>
      <xdr:spPr>
        <a:xfrm>
          <a:off x="702945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2" name="フローチャート: 判断 471">
          <a:extLst>
            <a:ext uri="{FF2B5EF4-FFF2-40B4-BE49-F238E27FC236}">
              <a16:creationId xmlns:a16="http://schemas.microsoft.com/office/drawing/2014/main" id="{1F025E4E-049E-418B-831F-5A7B360CFB18}"/>
            </a:ext>
          </a:extLst>
        </xdr:cNvPr>
        <xdr:cNvSpPr/>
      </xdr:nvSpPr>
      <xdr:spPr>
        <a:xfrm>
          <a:off x="6235700" y="1747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07FC7E6-17C0-4585-AF7B-E9A634C8E3F3}"/>
            </a:ext>
          </a:extLst>
        </xdr:cNvPr>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638478D-2AA0-4B25-8ADC-86E35E02B39B}"/>
            </a:ext>
          </a:extLst>
        </xdr:cNvPr>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165905A3-C0CB-4CD2-857A-79080E96CE1A}"/>
            </a:ext>
          </a:extLst>
        </xdr:cNvPr>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51325CBA-5DA7-416C-B059-2FF41935D0F9}"/>
            </a:ext>
          </a:extLst>
        </xdr:cNvPr>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59AA7175-1155-49A1-B2DD-778E8FA59435}"/>
            </a:ext>
          </a:extLst>
        </xdr:cNvPr>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64263</xdr:rowOff>
    </xdr:from>
    <xdr:to>
      <xdr:col>55</xdr:col>
      <xdr:colOff>50800</xdr:colOff>
      <xdr:row>105</xdr:row>
      <xdr:rowOff>165863</xdr:rowOff>
    </xdr:to>
    <xdr:sp macro="" textlink="">
      <xdr:nvSpPr>
        <xdr:cNvPr id="478" name="楕円 477">
          <a:extLst>
            <a:ext uri="{FF2B5EF4-FFF2-40B4-BE49-F238E27FC236}">
              <a16:creationId xmlns:a16="http://schemas.microsoft.com/office/drawing/2014/main" id="{112462A7-6A5E-454A-8060-657BB24FBA7B}"/>
            </a:ext>
          </a:extLst>
        </xdr:cNvPr>
        <xdr:cNvSpPr/>
      </xdr:nvSpPr>
      <xdr:spPr>
        <a:xfrm>
          <a:off x="9398000" y="174950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87140</xdr:rowOff>
    </xdr:from>
    <xdr:ext cx="469744" cy="259045"/>
    <xdr:sp macro="" textlink="">
      <xdr:nvSpPr>
        <xdr:cNvPr id="479" name="【市民会館】&#10;一人当たり面積該当値テキスト">
          <a:extLst>
            <a:ext uri="{FF2B5EF4-FFF2-40B4-BE49-F238E27FC236}">
              <a16:creationId xmlns:a16="http://schemas.microsoft.com/office/drawing/2014/main" id="{D6BD5D8C-C5D3-4D5F-9BE5-63F2EE2A2A95}"/>
            </a:ext>
          </a:extLst>
        </xdr:cNvPr>
        <xdr:cNvSpPr txBox="1"/>
      </xdr:nvSpPr>
      <xdr:spPr>
        <a:xfrm>
          <a:off x="9467850" y="1734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68835</xdr:rowOff>
    </xdr:from>
    <xdr:to>
      <xdr:col>50</xdr:col>
      <xdr:colOff>165100</xdr:colOff>
      <xdr:row>105</xdr:row>
      <xdr:rowOff>170435</xdr:rowOff>
    </xdr:to>
    <xdr:sp macro="" textlink="">
      <xdr:nvSpPr>
        <xdr:cNvPr id="480" name="楕円 479">
          <a:extLst>
            <a:ext uri="{FF2B5EF4-FFF2-40B4-BE49-F238E27FC236}">
              <a16:creationId xmlns:a16="http://schemas.microsoft.com/office/drawing/2014/main" id="{2C142988-644D-4611-937C-6459CD35E47E}"/>
            </a:ext>
          </a:extLst>
        </xdr:cNvPr>
        <xdr:cNvSpPr/>
      </xdr:nvSpPr>
      <xdr:spPr>
        <a:xfrm>
          <a:off x="8636000" y="1749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115063</xdr:rowOff>
    </xdr:from>
    <xdr:to>
      <xdr:col>55</xdr:col>
      <xdr:colOff>0</xdr:colOff>
      <xdr:row>105</xdr:row>
      <xdr:rowOff>119635</xdr:rowOff>
    </xdr:to>
    <xdr:cxnSp macro="">
      <xdr:nvCxnSpPr>
        <xdr:cNvPr id="481" name="直線コネクタ 480">
          <a:extLst>
            <a:ext uri="{FF2B5EF4-FFF2-40B4-BE49-F238E27FC236}">
              <a16:creationId xmlns:a16="http://schemas.microsoft.com/office/drawing/2014/main" id="{D4F24596-4E59-446D-9894-6D80E74BFCCF}"/>
            </a:ext>
          </a:extLst>
        </xdr:cNvPr>
        <xdr:cNvCxnSpPr/>
      </xdr:nvCxnSpPr>
      <xdr:spPr>
        <a:xfrm flipV="1">
          <a:off x="8686800" y="17545813"/>
          <a:ext cx="7429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77978</xdr:rowOff>
    </xdr:from>
    <xdr:to>
      <xdr:col>46</xdr:col>
      <xdr:colOff>38100</xdr:colOff>
      <xdr:row>106</xdr:row>
      <xdr:rowOff>8128</xdr:rowOff>
    </xdr:to>
    <xdr:sp macro="" textlink="">
      <xdr:nvSpPr>
        <xdr:cNvPr id="482" name="楕円 481">
          <a:extLst>
            <a:ext uri="{FF2B5EF4-FFF2-40B4-BE49-F238E27FC236}">
              <a16:creationId xmlns:a16="http://schemas.microsoft.com/office/drawing/2014/main" id="{5C04B1A3-105F-4258-94B1-C8649BDCA923}"/>
            </a:ext>
          </a:extLst>
        </xdr:cNvPr>
        <xdr:cNvSpPr/>
      </xdr:nvSpPr>
      <xdr:spPr>
        <a:xfrm>
          <a:off x="7842250" y="175087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119635</xdr:rowOff>
    </xdr:from>
    <xdr:to>
      <xdr:col>50</xdr:col>
      <xdr:colOff>114300</xdr:colOff>
      <xdr:row>105</xdr:row>
      <xdr:rowOff>128778</xdr:rowOff>
    </xdr:to>
    <xdr:cxnSp macro="">
      <xdr:nvCxnSpPr>
        <xdr:cNvPr id="483" name="直線コネクタ 482">
          <a:extLst>
            <a:ext uri="{FF2B5EF4-FFF2-40B4-BE49-F238E27FC236}">
              <a16:creationId xmlns:a16="http://schemas.microsoft.com/office/drawing/2014/main" id="{FAD5C4C5-E87F-4075-B477-BFF2CABC65AB}"/>
            </a:ext>
          </a:extLst>
        </xdr:cNvPr>
        <xdr:cNvCxnSpPr/>
      </xdr:nvCxnSpPr>
      <xdr:spPr>
        <a:xfrm flipV="1">
          <a:off x="7886700" y="17550385"/>
          <a:ext cx="8001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50546</xdr:rowOff>
    </xdr:from>
    <xdr:to>
      <xdr:col>41</xdr:col>
      <xdr:colOff>101600</xdr:colOff>
      <xdr:row>105</xdr:row>
      <xdr:rowOff>152146</xdr:rowOff>
    </xdr:to>
    <xdr:sp macro="" textlink="">
      <xdr:nvSpPr>
        <xdr:cNvPr id="484" name="楕円 483">
          <a:extLst>
            <a:ext uri="{FF2B5EF4-FFF2-40B4-BE49-F238E27FC236}">
              <a16:creationId xmlns:a16="http://schemas.microsoft.com/office/drawing/2014/main" id="{D6183AE4-50C7-4974-937C-1B2FCF16DDDA}"/>
            </a:ext>
          </a:extLst>
        </xdr:cNvPr>
        <xdr:cNvSpPr/>
      </xdr:nvSpPr>
      <xdr:spPr>
        <a:xfrm>
          <a:off x="7029450" y="1748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101346</xdr:rowOff>
    </xdr:from>
    <xdr:to>
      <xdr:col>45</xdr:col>
      <xdr:colOff>177800</xdr:colOff>
      <xdr:row>105</xdr:row>
      <xdr:rowOff>128778</xdr:rowOff>
    </xdr:to>
    <xdr:cxnSp macro="">
      <xdr:nvCxnSpPr>
        <xdr:cNvPr id="485" name="直線コネクタ 484">
          <a:extLst>
            <a:ext uri="{FF2B5EF4-FFF2-40B4-BE49-F238E27FC236}">
              <a16:creationId xmlns:a16="http://schemas.microsoft.com/office/drawing/2014/main" id="{8B718F86-456B-4069-9D8C-05E09EC5E8BD}"/>
            </a:ext>
          </a:extLst>
        </xdr:cNvPr>
        <xdr:cNvCxnSpPr/>
      </xdr:nvCxnSpPr>
      <xdr:spPr>
        <a:xfrm>
          <a:off x="7080250" y="17532096"/>
          <a:ext cx="8064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55118</xdr:rowOff>
    </xdr:from>
    <xdr:to>
      <xdr:col>36</xdr:col>
      <xdr:colOff>165100</xdr:colOff>
      <xdr:row>105</xdr:row>
      <xdr:rowOff>156718</xdr:rowOff>
    </xdr:to>
    <xdr:sp macro="" textlink="">
      <xdr:nvSpPr>
        <xdr:cNvPr id="486" name="楕円 485">
          <a:extLst>
            <a:ext uri="{FF2B5EF4-FFF2-40B4-BE49-F238E27FC236}">
              <a16:creationId xmlns:a16="http://schemas.microsoft.com/office/drawing/2014/main" id="{FE2442C8-391A-44D9-BFC5-B0EBEFF179C5}"/>
            </a:ext>
          </a:extLst>
        </xdr:cNvPr>
        <xdr:cNvSpPr/>
      </xdr:nvSpPr>
      <xdr:spPr>
        <a:xfrm>
          <a:off x="6235700" y="174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101346</xdr:rowOff>
    </xdr:from>
    <xdr:to>
      <xdr:col>41</xdr:col>
      <xdr:colOff>50800</xdr:colOff>
      <xdr:row>105</xdr:row>
      <xdr:rowOff>105918</xdr:rowOff>
    </xdr:to>
    <xdr:cxnSp macro="">
      <xdr:nvCxnSpPr>
        <xdr:cNvPr id="487" name="直線コネクタ 486">
          <a:extLst>
            <a:ext uri="{FF2B5EF4-FFF2-40B4-BE49-F238E27FC236}">
              <a16:creationId xmlns:a16="http://schemas.microsoft.com/office/drawing/2014/main" id="{092ED7DF-B6F5-45A8-82D9-DC0B759B7DDE}"/>
            </a:ext>
          </a:extLst>
        </xdr:cNvPr>
        <xdr:cNvCxnSpPr/>
      </xdr:nvCxnSpPr>
      <xdr:spPr>
        <a:xfrm flipV="1">
          <a:off x="6286500" y="17532096"/>
          <a:ext cx="79375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1795</xdr:rowOff>
    </xdr:from>
    <xdr:ext cx="469744" cy="259045"/>
    <xdr:sp macro="" textlink="">
      <xdr:nvSpPr>
        <xdr:cNvPr id="488" name="n_1aveValue【市民会館】&#10;一人当たり面積">
          <a:extLst>
            <a:ext uri="{FF2B5EF4-FFF2-40B4-BE49-F238E27FC236}">
              <a16:creationId xmlns:a16="http://schemas.microsoft.com/office/drawing/2014/main" id="{C7CAFFCC-5E7D-4ADD-A20E-9DA4DC9C664E}"/>
            </a:ext>
          </a:extLst>
        </xdr:cNvPr>
        <xdr:cNvSpPr txBox="1"/>
      </xdr:nvSpPr>
      <xdr:spPr>
        <a:xfrm>
          <a:off x="8458277" y="1726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159529</xdr:rowOff>
    </xdr:from>
    <xdr:ext cx="469744" cy="259045"/>
    <xdr:sp macro="" textlink="">
      <xdr:nvSpPr>
        <xdr:cNvPr id="489" name="n_2aveValue【市民会館】&#10;一人当たり面積">
          <a:extLst>
            <a:ext uri="{FF2B5EF4-FFF2-40B4-BE49-F238E27FC236}">
              <a16:creationId xmlns:a16="http://schemas.microsoft.com/office/drawing/2014/main" id="{5824F7CA-B730-4C66-B1E8-C892A9150234}"/>
            </a:ext>
          </a:extLst>
        </xdr:cNvPr>
        <xdr:cNvSpPr txBox="1"/>
      </xdr:nvSpPr>
      <xdr:spPr>
        <a:xfrm>
          <a:off x="76772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159529</xdr:rowOff>
    </xdr:from>
    <xdr:ext cx="469744" cy="259045"/>
    <xdr:sp macro="" textlink="">
      <xdr:nvSpPr>
        <xdr:cNvPr id="490" name="n_3aveValue【市民会館】&#10;一人当たり面積">
          <a:extLst>
            <a:ext uri="{FF2B5EF4-FFF2-40B4-BE49-F238E27FC236}">
              <a16:creationId xmlns:a16="http://schemas.microsoft.com/office/drawing/2014/main" id="{24F8F1EB-C4BE-4329-8979-5931D8C91093}"/>
            </a:ext>
          </a:extLst>
        </xdr:cNvPr>
        <xdr:cNvSpPr txBox="1"/>
      </xdr:nvSpPr>
      <xdr:spPr>
        <a:xfrm>
          <a:off x="686442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91" name="n_4aveValue【市民会館】&#10;一人当たり面積">
          <a:extLst>
            <a:ext uri="{FF2B5EF4-FFF2-40B4-BE49-F238E27FC236}">
              <a16:creationId xmlns:a16="http://schemas.microsoft.com/office/drawing/2014/main" id="{04142DB1-E8D9-4EB9-B6E3-F8405989EF41}"/>
            </a:ext>
          </a:extLst>
        </xdr:cNvPr>
        <xdr:cNvSpPr txBox="1"/>
      </xdr:nvSpPr>
      <xdr:spPr>
        <a:xfrm>
          <a:off x="6070677" y="17247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161562</xdr:rowOff>
    </xdr:from>
    <xdr:ext cx="469744" cy="259045"/>
    <xdr:sp macro="" textlink="">
      <xdr:nvSpPr>
        <xdr:cNvPr id="492" name="n_1mainValue【市民会館】&#10;一人当たり面積">
          <a:extLst>
            <a:ext uri="{FF2B5EF4-FFF2-40B4-BE49-F238E27FC236}">
              <a16:creationId xmlns:a16="http://schemas.microsoft.com/office/drawing/2014/main" id="{F96ED0D2-2F13-4CBA-A71C-9D48D6A63ED6}"/>
            </a:ext>
          </a:extLst>
        </xdr:cNvPr>
        <xdr:cNvSpPr txBox="1"/>
      </xdr:nvSpPr>
      <xdr:spPr>
        <a:xfrm>
          <a:off x="8458277" y="17592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170705</xdr:rowOff>
    </xdr:from>
    <xdr:ext cx="469744" cy="259045"/>
    <xdr:sp macro="" textlink="">
      <xdr:nvSpPr>
        <xdr:cNvPr id="493" name="n_2mainValue【市民会館】&#10;一人当たり面積">
          <a:extLst>
            <a:ext uri="{FF2B5EF4-FFF2-40B4-BE49-F238E27FC236}">
              <a16:creationId xmlns:a16="http://schemas.microsoft.com/office/drawing/2014/main" id="{52F31252-5E02-4AB0-B947-F4617EDBD478}"/>
            </a:ext>
          </a:extLst>
        </xdr:cNvPr>
        <xdr:cNvSpPr txBox="1"/>
      </xdr:nvSpPr>
      <xdr:spPr>
        <a:xfrm>
          <a:off x="7677227" y="17601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143273</xdr:rowOff>
    </xdr:from>
    <xdr:ext cx="469744" cy="259045"/>
    <xdr:sp macro="" textlink="">
      <xdr:nvSpPr>
        <xdr:cNvPr id="494" name="n_3mainValue【市民会館】&#10;一人当たり面積">
          <a:extLst>
            <a:ext uri="{FF2B5EF4-FFF2-40B4-BE49-F238E27FC236}">
              <a16:creationId xmlns:a16="http://schemas.microsoft.com/office/drawing/2014/main" id="{738B8BF7-832B-4352-973F-01515F24C693}"/>
            </a:ext>
          </a:extLst>
        </xdr:cNvPr>
        <xdr:cNvSpPr txBox="1"/>
      </xdr:nvSpPr>
      <xdr:spPr>
        <a:xfrm>
          <a:off x="6864427" y="1757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147845</xdr:rowOff>
    </xdr:from>
    <xdr:ext cx="469744" cy="259045"/>
    <xdr:sp macro="" textlink="">
      <xdr:nvSpPr>
        <xdr:cNvPr id="495" name="n_4mainValue【市民会館】&#10;一人当たり面積">
          <a:extLst>
            <a:ext uri="{FF2B5EF4-FFF2-40B4-BE49-F238E27FC236}">
              <a16:creationId xmlns:a16="http://schemas.microsoft.com/office/drawing/2014/main" id="{0A49894F-6508-412A-AB1E-467BF60E2B88}"/>
            </a:ext>
          </a:extLst>
        </xdr:cNvPr>
        <xdr:cNvSpPr txBox="1"/>
      </xdr:nvSpPr>
      <xdr:spPr>
        <a:xfrm>
          <a:off x="6070677" y="1757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9BA5D03C-C9C1-4E32-993F-15CBAAABA805}"/>
            </a:ext>
          </a:extLst>
        </xdr:cNvPr>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5FDCF718-FA0F-4AF1-B9BE-1B1D427015F0}"/>
            </a:ext>
          </a:extLst>
        </xdr:cNvPr>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3DC11B91-9712-44B2-B54D-2B53AC0BC795}"/>
            </a:ext>
          </a:extLst>
        </xdr:cNvPr>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742EA9F8-44CD-4383-83EC-B0EBE330464A}"/>
            </a:ext>
          </a:extLst>
        </xdr:cNvPr>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36B1B5B5-25A8-4774-8B8E-DDD41FE55348}"/>
            </a:ext>
          </a:extLst>
        </xdr:cNvPr>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76A0B8EC-746E-4753-B932-3C782E276C97}"/>
            </a:ext>
          </a:extLst>
        </xdr:cNvPr>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4682FB00-B171-4F06-8DF3-08BB7F073688}"/>
            </a:ext>
          </a:extLst>
        </xdr:cNvPr>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ACE9E49C-849E-4C60-A1E2-360D20FB77F6}"/>
            </a:ext>
          </a:extLst>
        </xdr:cNvPr>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506ACAC7-611A-4546-93BD-19D9D6D96D06}"/>
            </a:ext>
          </a:extLst>
        </xdr:cNvPr>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4D758924-E20E-4964-BC0B-F30C3FA48803}"/>
            </a:ext>
          </a:extLst>
        </xdr:cNvPr>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3C20CE5A-9A77-47AB-83ED-4CF4F2025348}"/>
            </a:ext>
          </a:extLst>
        </xdr:cNvPr>
        <xdr:cNvSpPr txBox="1"/>
      </xdr:nvSpPr>
      <xdr:spPr>
        <a:xfrm>
          <a:off x="107977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7" name="直線コネクタ 506">
          <a:extLst>
            <a:ext uri="{FF2B5EF4-FFF2-40B4-BE49-F238E27FC236}">
              <a16:creationId xmlns:a16="http://schemas.microsoft.com/office/drawing/2014/main" id="{7491B7B3-BBA0-4E9D-A32C-7CEC3E1C3383}"/>
            </a:ext>
          </a:extLst>
        </xdr:cNvPr>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8" name="テキスト ボックス 507">
          <a:extLst>
            <a:ext uri="{FF2B5EF4-FFF2-40B4-BE49-F238E27FC236}">
              <a16:creationId xmlns:a16="http://schemas.microsoft.com/office/drawing/2014/main" id="{2EBD0AB5-5726-4108-83D6-E8F817852E70}"/>
            </a:ext>
          </a:extLst>
        </xdr:cNvPr>
        <xdr:cNvSpPr txBox="1"/>
      </xdr:nvSpPr>
      <xdr:spPr>
        <a:xfrm>
          <a:off x="1079772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9" name="直線コネクタ 508">
          <a:extLst>
            <a:ext uri="{FF2B5EF4-FFF2-40B4-BE49-F238E27FC236}">
              <a16:creationId xmlns:a16="http://schemas.microsoft.com/office/drawing/2014/main" id="{FA849884-DCA3-41D9-824D-6B9BA8215E5F}"/>
            </a:ext>
          </a:extLst>
        </xdr:cNvPr>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0" name="テキスト ボックス 509">
          <a:extLst>
            <a:ext uri="{FF2B5EF4-FFF2-40B4-BE49-F238E27FC236}">
              <a16:creationId xmlns:a16="http://schemas.microsoft.com/office/drawing/2014/main" id="{3B09B341-475A-488C-9667-6906FCAE7479}"/>
            </a:ext>
          </a:extLst>
        </xdr:cNvPr>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1" name="直線コネクタ 510">
          <a:extLst>
            <a:ext uri="{FF2B5EF4-FFF2-40B4-BE49-F238E27FC236}">
              <a16:creationId xmlns:a16="http://schemas.microsoft.com/office/drawing/2014/main" id="{69C11FA1-DE6A-4485-821D-3F14557E61AA}"/>
            </a:ext>
          </a:extLst>
        </xdr:cNvPr>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2" name="テキスト ボックス 511">
          <a:extLst>
            <a:ext uri="{FF2B5EF4-FFF2-40B4-BE49-F238E27FC236}">
              <a16:creationId xmlns:a16="http://schemas.microsoft.com/office/drawing/2014/main" id="{A7A28C86-977A-4F5E-A9BA-522E087BB040}"/>
            </a:ext>
          </a:extLst>
        </xdr:cNvPr>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3" name="直線コネクタ 512">
          <a:extLst>
            <a:ext uri="{FF2B5EF4-FFF2-40B4-BE49-F238E27FC236}">
              <a16:creationId xmlns:a16="http://schemas.microsoft.com/office/drawing/2014/main" id="{FA9C3691-7974-4542-AFD8-1309AC15F8D8}"/>
            </a:ext>
          </a:extLst>
        </xdr:cNvPr>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4" name="テキスト ボックス 513">
          <a:extLst>
            <a:ext uri="{FF2B5EF4-FFF2-40B4-BE49-F238E27FC236}">
              <a16:creationId xmlns:a16="http://schemas.microsoft.com/office/drawing/2014/main" id="{7BAA834B-DA83-44E7-B0E8-2711E2CA48AD}"/>
            </a:ext>
          </a:extLst>
        </xdr:cNvPr>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5" name="直線コネクタ 514">
          <a:extLst>
            <a:ext uri="{FF2B5EF4-FFF2-40B4-BE49-F238E27FC236}">
              <a16:creationId xmlns:a16="http://schemas.microsoft.com/office/drawing/2014/main" id="{655EB629-EC64-4BBC-BA01-8062568022F8}"/>
            </a:ext>
          </a:extLst>
        </xdr:cNvPr>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6" name="テキスト ボックス 515">
          <a:extLst>
            <a:ext uri="{FF2B5EF4-FFF2-40B4-BE49-F238E27FC236}">
              <a16:creationId xmlns:a16="http://schemas.microsoft.com/office/drawing/2014/main" id="{4D0A7F7A-B67B-4F71-8A35-3DC1BD9A90B1}"/>
            </a:ext>
          </a:extLst>
        </xdr:cNvPr>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7" name="直線コネクタ 516">
          <a:extLst>
            <a:ext uri="{FF2B5EF4-FFF2-40B4-BE49-F238E27FC236}">
              <a16:creationId xmlns:a16="http://schemas.microsoft.com/office/drawing/2014/main" id="{BE0A90EE-8C3D-4647-84B0-AFBF986F346B}"/>
            </a:ext>
          </a:extLst>
        </xdr:cNvPr>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8" name="テキスト ボックス 517">
          <a:extLst>
            <a:ext uri="{FF2B5EF4-FFF2-40B4-BE49-F238E27FC236}">
              <a16:creationId xmlns:a16="http://schemas.microsoft.com/office/drawing/2014/main" id="{24D6D059-94D9-44FB-B54F-D0BF29C7E264}"/>
            </a:ext>
          </a:extLst>
        </xdr:cNvPr>
        <xdr:cNvSpPr txBox="1"/>
      </xdr:nvSpPr>
      <xdr:spPr>
        <a:xfrm>
          <a:off x="10906911" y="53214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9" name="直線コネクタ 518">
          <a:extLst>
            <a:ext uri="{FF2B5EF4-FFF2-40B4-BE49-F238E27FC236}">
              <a16:creationId xmlns:a16="http://schemas.microsoft.com/office/drawing/2014/main" id="{F4E2797D-72B7-42BA-9C86-535163A18C9E}"/>
            </a:ext>
          </a:extLst>
        </xdr:cNvPr>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D9D77DE2-1AF3-46FF-9106-87FFE4E90114}"/>
            </a:ext>
          </a:extLst>
        </xdr:cNvPr>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42</xdr:row>
      <xdr:rowOff>72934</xdr:rowOff>
    </xdr:to>
    <xdr:cxnSp macro="">
      <xdr:nvCxnSpPr>
        <xdr:cNvPr id="521" name="直線コネクタ 520">
          <a:extLst>
            <a:ext uri="{FF2B5EF4-FFF2-40B4-BE49-F238E27FC236}">
              <a16:creationId xmlns:a16="http://schemas.microsoft.com/office/drawing/2014/main" id="{7D3FC440-63EC-4D58-A4A2-397E48B904FB}"/>
            </a:ext>
          </a:extLst>
        </xdr:cNvPr>
        <xdr:cNvCxnSpPr/>
      </xdr:nvCxnSpPr>
      <xdr:spPr>
        <a:xfrm flipV="1">
          <a:off x="14699614" y="5599430"/>
          <a:ext cx="0" cy="141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76761</xdr:rowOff>
    </xdr:from>
    <xdr:ext cx="405111" cy="259045"/>
    <xdr:sp macro="" textlink="">
      <xdr:nvSpPr>
        <xdr:cNvPr id="522" name="【一般廃棄物処理施設】&#10;有形固定資産減価償却率最小値テキスト">
          <a:extLst>
            <a:ext uri="{FF2B5EF4-FFF2-40B4-BE49-F238E27FC236}">
              <a16:creationId xmlns:a16="http://schemas.microsoft.com/office/drawing/2014/main" id="{F073AB26-976A-402D-8A7F-902F4E0DD62F}"/>
            </a:ext>
          </a:extLst>
        </xdr:cNvPr>
        <xdr:cNvSpPr txBox="1"/>
      </xdr:nvSpPr>
      <xdr:spPr>
        <a:xfrm>
          <a:off x="14738350" y="7017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72934</xdr:rowOff>
    </xdr:from>
    <xdr:to>
      <xdr:col>86</xdr:col>
      <xdr:colOff>25400</xdr:colOff>
      <xdr:row>42</xdr:row>
      <xdr:rowOff>72934</xdr:rowOff>
    </xdr:to>
    <xdr:cxnSp macro="">
      <xdr:nvCxnSpPr>
        <xdr:cNvPr id="523" name="直線コネクタ 522">
          <a:extLst>
            <a:ext uri="{FF2B5EF4-FFF2-40B4-BE49-F238E27FC236}">
              <a16:creationId xmlns:a16="http://schemas.microsoft.com/office/drawing/2014/main" id="{9A2CBF8E-1E59-4BC7-98FD-091360828492}"/>
            </a:ext>
          </a:extLst>
        </xdr:cNvPr>
        <xdr:cNvCxnSpPr/>
      </xdr:nvCxnSpPr>
      <xdr:spPr>
        <a:xfrm>
          <a:off x="14611350" y="70134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340478" cy="259045"/>
    <xdr:sp macro="" textlink="">
      <xdr:nvSpPr>
        <xdr:cNvPr id="524" name="【一般廃棄物処理施設】&#10;有形固定資産減価償却率最大値テキスト">
          <a:extLst>
            <a:ext uri="{FF2B5EF4-FFF2-40B4-BE49-F238E27FC236}">
              <a16:creationId xmlns:a16="http://schemas.microsoft.com/office/drawing/2014/main" id="{C0A1341B-BE0F-4310-A98F-19995D34682F}"/>
            </a:ext>
          </a:extLst>
        </xdr:cNvPr>
        <xdr:cNvSpPr txBox="1"/>
      </xdr:nvSpPr>
      <xdr:spPr>
        <a:xfrm>
          <a:off x="14738350" y="53810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525" name="直線コネクタ 524">
          <a:extLst>
            <a:ext uri="{FF2B5EF4-FFF2-40B4-BE49-F238E27FC236}">
              <a16:creationId xmlns:a16="http://schemas.microsoft.com/office/drawing/2014/main" id="{3EBD95D0-F54E-447D-BC28-16FE77DC3E94}"/>
            </a:ext>
          </a:extLst>
        </xdr:cNvPr>
        <xdr:cNvCxnSpPr/>
      </xdr:nvCxnSpPr>
      <xdr:spPr>
        <a:xfrm>
          <a:off x="14611350" y="55994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109962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BE9B26F8-6CB4-4D29-B7FE-989417021AA2}"/>
            </a:ext>
          </a:extLst>
        </xdr:cNvPr>
        <xdr:cNvSpPr txBox="1"/>
      </xdr:nvSpPr>
      <xdr:spPr>
        <a:xfrm>
          <a:off x="14738350" y="6390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131535</xdr:rowOff>
    </xdr:from>
    <xdr:to>
      <xdr:col>85</xdr:col>
      <xdr:colOff>177800</xdr:colOff>
      <xdr:row>39</xdr:row>
      <xdr:rowOff>61685</xdr:rowOff>
    </xdr:to>
    <xdr:sp macro="" textlink="">
      <xdr:nvSpPr>
        <xdr:cNvPr id="527" name="フローチャート: 判断 526">
          <a:extLst>
            <a:ext uri="{FF2B5EF4-FFF2-40B4-BE49-F238E27FC236}">
              <a16:creationId xmlns:a16="http://schemas.microsoft.com/office/drawing/2014/main" id="{CB1A7DAC-BFF2-4B02-87CD-E14705B14D91}"/>
            </a:ext>
          </a:extLst>
        </xdr:cNvPr>
        <xdr:cNvSpPr/>
      </xdr:nvSpPr>
      <xdr:spPr>
        <a:xfrm>
          <a:off x="14649450" y="641168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8" name="フローチャート: 判断 527">
          <a:extLst>
            <a:ext uri="{FF2B5EF4-FFF2-40B4-BE49-F238E27FC236}">
              <a16:creationId xmlns:a16="http://schemas.microsoft.com/office/drawing/2014/main" id="{C75CFF0E-4E28-4483-9F3C-30904644FFB5}"/>
            </a:ext>
          </a:extLst>
        </xdr:cNvPr>
        <xdr:cNvSpPr/>
      </xdr:nvSpPr>
      <xdr:spPr>
        <a:xfrm>
          <a:off x="13887450" y="6408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146231</xdr:rowOff>
    </xdr:from>
    <xdr:to>
      <xdr:col>76</xdr:col>
      <xdr:colOff>165100</xdr:colOff>
      <xdr:row>39</xdr:row>
      <xdr:rowOff>76381</xdr:rowOff>
    </xdr:to>
    <xdr:sp macro="" textlink="">
      <xdr:nvSpPr>
        <xdr:cNvPr id="529" name="フローチャート: 判断 528">
          <a:extLst>
            <a:ext uri="{FF2B5EF4-FFF2-40B4-BE49-F238E27FC236}">
              <a16:creationId xmlns:a16="http://schemas.microsoft.com/office/drawing/2014/main" id="{C140818E-E3E4-416E-8E15-1438334035C9}"/>
            </a:ext>
          </a:extLst>
        </xdr:cNvPr>
        <xdr:cNvSpPr/>
      </xdr:nvSpPr>
      <xdr:spPr>
        <a:xfrm>
          <a:off x="13093700" y="642638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160927</xdr:rowOff>
    </xdr:from>
    <xdr:to>
      <xdr:col>72</xdr:col>
      <xdr:colOff>38100</xdr:colOff>
      <xdr:row>39</xdr:row>
      <xdr:rowOff>91077</xdr:rowOff>
    </xdr:to>
    <xdr:sp macro="" textlink="">
      <xdr:nvSpPr>
        <xdr:cNvPr id="530" name="フローチャート: 判断 529">
          <a:extLst>
            <a:ext uri="{FF2B5EF4-FFF2-40B4-BE49-F238E27FC236}">
              <a16:creationId xmlns:a16="http://schemas.microsoft.com/office/drawing/2014/main" id="{3A388AAC-B174-4570-8D2F-E9801CC395BD}"/>
            </a:ext>
          </a:extLst>
        </xdr:cNvPr>
        <xdr:cNvSpPr/>
      </xdr:nvSpPr>
      <xdr:spPr>
        <a:xfrm>
          <a:off x="12299950" y="644107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74385</xdr:rowOff>
    </xdr:from>
    <xdr:to>
      <xdr:col>67</xdr:col>
      <xdr:colOff>101600</xdr:colOff>
      <xdr:row>40</xdr:row>
      <xdr:rowOff>4535</xdr:rowOff>
    </xdr:to>
    <xdr:sp macro="" textlink="">
      <xdr:nvSpPr>
        <xdr:cNvPr id="531" name="フローチャート: 判断 530">
          <a:extLst>
            <a:ext uri="{FF2B5EF4-FFF2-40B4-BE49-F238E27FC236}">
              <a16:creationId xmlns:a16="http://schemas.microsoft.com/office/drawing/2014/main" id="{A0AE7E0C-3434-4B33-B01B-9CE8CDA4363A}"/>
            </a:ext>
          </a:extLst>
        </xdr:cNvPr>
        <xdr:cNvSpPr/>
      </xdr:nvSpPr>
      <xdr:spPr>
        <a:xfrm>
          <a:off x="11487150" y="651963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7BC345D2-B093-4DC9-8075-8748F67805D4}"/>
            </a:ext>
          </a:extLst>
        </xdr:cNvPr>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AAC650EF-C514-4EA2-8F00-257D7D274B14}"/>
            </a:ext>
          </a:extLst>
        </xdr:cNvPr>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DECB4AE5-E10A-4A8F-8D2F-A2B6B8F0A545}"/>
            </a:ext>
          </a:extLst>
        </xdr:cNvPr>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C73AD747-6299-4636-9622-CC5174220942}"/>
            </a:ext>
          </a:extLst>
        </xdr:cNvPr>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42F2AD0A-2D8C-4F17-9883-63AE6DECBEA0}"/>
            </a:ext>
          </a:extLst>
        </xdr:cNvPr>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93980</xdr:rowOff>
    </xdr:from>
    <xdr:to>
      <xdr:col>85</xdr:col>
      <xdr:colOff>177800</xdr:colOff>
      <xdr:row>34</xdr:row>
      <xdr:rowOff>24130</xdr:rowOff>
    </xdr:to>
    <xdr:sp macro="" textlink="">
      <xdr:nvSpPr>
        <xdr:cNvPr id="537" name="楕円 536">
          <a:extLst>
            <a:ext uri="{FF2B5EF4-FFF2-40B4-BE49-F238E27FC236}">
              <a16:creationId xmlns:a16="http://schemas.microsoft.com/office/drawing/2014/main" id="{59FE4328-E048-46AB-9394-FD000A8C7EB6}"/>
            </a:ext>
          </a:extLst>
        </xdr:cNvPr>
        <xdr:cNvSpPr/>
      </xdr:nvSpPr>
      <xdr:spPr>
        <a:xfrm>
          <a:off x="14649450" y="5548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47007</xdr:rowOff>
    </xdr:from>
    <xdr:ext cx="340478" cy="259045"/>
    <xdr:sp macro="" textlink="">
      <xdr:nvSpPr>
        <xdr:cNvPr id="538" name="【一般廃棄物処理施設】&#10;有形固定資産減価償却率該当値テキスト">
          <a:extLst>
            <a:ext uri="{FF2B5EF4-FFF2-40B4-BE49-F238E27FC236}">
              <a16:creationId xmlns:a16="http://schemas.microsoft.com/office/drawing/2014/main" id="{D0EA5ADE-6EB4-4CC8-911F-D114844FC513}"/>
            </a:ext>
          </a:extLst>
        </xdr:cNvPr>
        <xdr:cNvSpPr txBox="1"/>
      </xdr:nvSpPr>
      <xdr:spPr>
        <a:xfrm>
          <a:off x="14738350" y="5501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49893</xdr:rowOff>
    </xdr:from>
    <xdr:to>
      <xdr:col>81</xdr:col>
      <xdr:colOff>101600</xdr:colOff>
      <xdr:row>33</xdr:row>
      <xdr:rowOff>151493</xdr:rowOff>
    </xdr:to>
    <xdr:sp macro="" textlink="">
      <xdr:nvSpPr>
        <xdr:cNvPr id="539" name="楕円 538">
          <a:extLst>
            <a:ext uri="{FF2B5EF4-FFF2-40B4-BE49-F238E27FC236}">
              <a16:creationId xmlns:a16="http://schemas.microsoft.com/office/drawing/2014/main" id="{2D1D9238-66FD-4E97-AE98-4D4E12D6FDA0}"/>
            </a:ext>
          </a:extLst>
        </xdr:cNvPr>
        <xdr:cNvSpPr/>
      </xdr:nvSpPr>
      <xdr:spPr>
        <a:xfrm>
          <a:off x="13887450" y="55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100693</xdr:rowOff>
    </xdr:from>
    <xdr:to>
      <xdr:col>85</xdr:col>
      <xdr:colOff>127000</xdr:colOff>
      <xdr:row>33</xdr:row>
      <xdr:rowOff>144780</xdr:rowOff>
    </xdr:to>
    <xdr:cxnSp macro="">
      <xdr:nvCxnSpPr>
        <xdr:cNvPr id="540" name="直線コネクタ 539">
          <a:extLst>
            <a:ext uri="{FF2B5EF4-FFF2-40B4-BE49-F238E27FC236}">
              <a16:creationId xmlns:a16="http://schemas.microsoft.com/office/drawing/2014/main" id="{C47339BF-F150-4DC2-9C96-A38382354674}"/>
            </a:ext>
          </a:extLst>
        </xdr:cNvPr>
        <xdr:cNvCxnSpPr/>
      </xdr:nvCxnSpPr>
      <xdr:spPr>
        <a:xfrm>
          <a:off x="13938250" y="5555343"/>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5806</xdr:rowOff>
    </xdr:from>
    <xdr:to>
      <xdr:col>76</xdr:col>
      <xdr:colOff>165100</xdr:colOff>
      <xdr:row>33</xdr:row>
      <xdr:rowOff>107406</xdr:rowOff>
    </xdr:to>
    <xdr:sp macro="" textlink="">
      <xdr:nvSpPr>
        <xdr:cNvPr id="541" name="楕円 540">
          <a:extLst>
            <a:ext uri="{FF2B5EF4-FFF2-40B4-BE49-F238E27FC236}">
              <a16:creationId xmlns:a16="http://schemas.microsoft.com/office/drawing/2014/main" id="{75296787-6697-48E1-8AC8-E85E86A4186A}"/>
            </a:ext>
          </a:extLst>
        </xdr:cNvPr>
        <xdr:cNvSpPr/>
      </xdr:nvSpPr>
      <xdr:spPr>
        <a:xfrm>
          <a:off x="13093700" y="54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56606</xdr:rowOff>
    </xdr:from>
    <xdr:to>
      <xdr:col>81</xdr:col>
      <xdr:colOff>50800</xdr:colOff>
      <xdr:row>33</xdr:row>
      <xdr:rowOff>100693</xdr:rowOff>
    </xdr:to>
    <xdr:cxnSp macro="">
      <xdr:nvCxnSpPr>
        <xdr:cNvPr id="542" name="直線コネクタ 541">
          <a:extLst>
            <a:ext uri="{FF2B5EF4-FFF2-40B4-BE49-F238E27FC236}">
              <a16:creationId xmlns:a16="http://schemas.microsoft.com/office/drawing/2014/main" id="{4DE7136C-C951-42D7-AC17-88FCD8ECFDF6}"/>
            </a:ext>
          </a:extLst>
        </xdr:cNvPr>
        <xdr:cNvCxnSpPr/>
      </xdr:nvCxnSpPr>
      <xdr:spPr>
        <a:xfrm>
          <a:off x="13144500" y="5511256"/>
          <a:ext cx="79375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32</xdr:row>
      <xdr:rowOff>133169</xdr:rowOff>
    </xdr:from>
    <xdr:to>
      <xdr:col>72</xdr:col>
      <xdr:colOff>38100</xdr:colOff>
      <xdr:row>33</xdr:row>
      <xdr:rowOff>63319</xdr:rowOff>
    </xdr:to>
    <xdr:sp macro="" textlink="">
      <xdr:nvSpPr>
        <xdr:cNvPr id="543" name="楕円 542">
          <a:extLst>
            <a:ext uri="{FF2B5EF4-FFF2-40B4-BE49-F238E27FC236}">
              <a16:creationId xmlns:a16="http://schemas.microsoft.com/office/drawing/2014/main" id="{83FA0B9E-C30B-4C71-A46E-C1B1381880E7}"/>
            </a:ext>
          </a:extLst>
        </xdr:cNvPr>
        <xdr:cNvSpPr/>
      </xdr:nvSpPr>
      <xdr:spPr>
        <a:xfrm>
          <a:off x="12299950" y="542271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12519</xdr:rowOff>
    </xdr:from>
    <xdr:to>
      <xdr:col>76</xdr:col>
      <xdr:colOff>114300</xdr:colOff>
      <xdr:row>33</xdr:row>
      <xdr:rowOff>56606</xdr:rowOff>
    </xdr:to>
    <xdr:cxnSp macro="">
      <xdr:nvCxnSpPr>
        <xdr:cNvPr id="544" name="直線コネクタ 543">
          <a:extLst>
            <a:ext uri="{FF2B5EF4-FFF2-40B4-BE49-F238E27FC236}">
              <a16:creationId xmlns:a16="http://schemas.microsoft.com/office/drawing/2014/main" id="{6FF672DB-C6F6-4D01-8594-34C643D139E5}"/>
            </a:ext>
          </a:extLst>
        </xdr:cNvPr>
        <xdr:cNvCxnSpPr/>
      </xdr:nvCxnSpPr>
      <xdr:spPr>
        <a:xfrm>
          <a:off x="12344400" y="5467169"/>
          <a:ext cx="8001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129903</xdr:rowOff>
    </xdr:from>
    <xdr:to>
      <xdr:col>67</xdr:col>
      <xdr:colOff>101600</xdr:colOff>
      <xdr:row>42</xdr:row>
      <xdr:rowOff>60053</xdr:rowOff>
    </xdr:to>
    <xdr:sp macro="" textlink="">
      <xdr:nvSpPr>
        <xdr:cNvPr id="545" name="楕円 544">
          <a:extLst>
            <a:ext uri="{FF2B5EF4-FFF2-40B4-BE49-F238E27FC236}">
              <a16:creationId xmlns:a16="http://schemas.microsoft.com/office/drawing/2014/main" id="{73BE83BA-9D24-4CC7-B5BC-D7D48CCC79E1}"/>
            </a:ext>
          </a:extLst>
        </xdr:cNvPr>
        <xdr:cNvSpPr/>
      </xdr:nvSpPr>
      <xdr:spPr>
        <a:xfrm>
          <a:off x="11487150" y="690535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12519</xdr:rowOff>
    </xdr:from>
    <xdr:to>
      <xdr:col>71</xdr:col>
      <xdr:colOff>177800</xdr:colOff>
      <xdr:row>42</xdr:row>
      <xdr:rowOff>9253</xdr:rowOff>
    </xdr:to>
    <xdr:cxnSp macro="">
      <xdr:nvCxnSpPr>
        <xdr:cNvPr id="546" name="直線コネクタ 545">
          <a:extLst>
            <a:ext uri="{FF2B5EF4-FFF2-40B4-BE49-F238E27FC236}">
              <a16:creationId xmlns:a16="http://schemas.microsoft.com/office/drawing/2014/main" id="{06655B64-83FF-420B-839C-4813942176CD}"/>
            </a:ext>
          </a:extLst>
        </xdr:cNvPr>
        <xdr:cNvCxnSpPr/>
      </xdr:nvCxnSpPr>
      <xdr:spPr>
        <a:xfrm flipV="1">
          <a:off x="11537950" y="5467169"/>
          <a:ext cx="806450" cy="148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49547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605AF2D1-5DB1-4EE7-870E-35F329DED438}"/>
            </a:ext>
          </a:extLst>
        </xdr:cNvPr>
        <xdr:cNvSpPr txBox="1"/>
      </xdr:nvSpPr>
      <xdr:spPr>
        <a:xfrm>
          <a:off x="13742044" y="6494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67508</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6226BC77-28DA-4B24-BDCB-58A3CEA150DF}"/>
            </a:ext>
          </a:extLst>
        </xdr:cNvPr>
        <xdr:cNvSpPr txBox="1"/>
      </xdr:nvSpPr>
      <xdr:spPr>
        <a:xfrm>
          <a:off x="12960994"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82204</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8CC8007B-F2E2-4EFD-A2BD-01FD1F55A1FB}"/>
            </a:ext>
          </a:extLst>
        </xdr:cNvPr>
        <xdr:cNvSpPr txBox="1"/>
      </xdr:nvSpPr>
      <xdr:spPr>
        <a:xfrm>
          <a:off x="12167244" y="6527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21062</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64739342-4910-4793-9267-3A4DB09DF604}"/>
            </a:ext>
          </a:extLst>
        </xdr:cNvPr>
        <xdr:cNvSpPr txBox="1"/>
      </xdr:nvSpPr>
      <xdr:spPr>
        <a:xfrm>
          <a:off x="11354444" y="6301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31</xdr:row>
      <xdr:rowOff>168020</xdr:rowOff>
    </xdr:from>
    <xdr:ext cx="340478" cy="259045"/>
    <xdr:sp macro="" textlink="">
      <xdr:nvSpPr>
        <xdr:cNvPr id="551" name="n_1mainValue【一般廃棄物処理施設】&#10;有形固定資産減価償却率">
          <a:extLst>
            <a:ext uri="{FF2B5EF4-FFF2-40B4-BE49-F238E27FC236}">
              <a16:creationId xmlns:a16="http://schemas.microsoft.com/office/drawing/2014/main" id="{D605485F-642F-4E75-9A32-CAF4ABFAF244}"/>
            </a:ext>
          </a:extLst>
        </xdr:cNvPr>
        <xdr:cNvSpPr txBox="1"/>
      </xdr:nvSpPr>
      <xdr:spPr>
        <a:xfrm>
          <a:off x="13774361" y="52924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31</xdr:row>
      <xdr:rowOff>123933</xdr:rowOff>
    </xdr:from>
    <xdr:ext cx="340478" cy="259045"/>
    <xdr:sp macro="" textlink="">
      <xdr:nvSpPr>
        <xdr:cNvPr id="552" name="n_2mainValue【一般廃棄物処理施設】&#10;有形固定資産減価償却率">
          <a:extLst>
            <a:ext uri="{FF2B5EF4-FFF2-40B4-BE49-F238E27FC236}">
              <a16:creationId xmlns:a16="http://schemas.microsoft.com/office/drawing/2014/main" id="{056AC135-8B91-4D33-B1CC-5F9E5E60B3A9}"/>
            </a:ext>
          </a:extLst>
        </xdr:cNvPr>
        <xdr:cNvSpPr txBox="1"/>
      </xdr:nvSpPr>
      <xdr:spPr>
        <a:xfrm>
          <a:off x="12993311" y="52483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31</xdr:row>
      <xdr:rowOff>79846</xdr:rowOff>
    </xdr:from>
    <xdr:ext cx="340478" cy="259045"/>
    <xdr:sp macro="" textlink="">
      <xdr:nvSpPr>
        <xdr:cNvPr id="553" name="n_3mainValue【一般廃棄物処理施設】&#10;有形固定資産減価償却率">
          <a:extLst>
            <a:ext uri="{FF2B5EF4-FFF2-40B4-BE49-F238E27FC236}">
              <a16:creationId xmlns:a16="http://schemas.microsoft.com/office/drawing/2014/main" id="{479FFCDC-227E-4F2D-85E5-387E8F561690}"/>
            </a:ext>
          </a:extLst>
        </xdr:cNvPr>
        <xdr:cNvSpPr txBox="1"/>
      </xdr:nvSpPr>
      <xdr:spPr>
        <a:xfrm>
          <a:off x="12180511" y="52042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51180</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B433C835-80FD-4642-ADFC-0BCE587FFC9C}"/>
            </a:ext>
          </a:extLst>
        </xdr:cNvPr>
        <xdr:cNvSpPr txBox="1"/>
      </xdr:nvSpPr>
      <xdr:spPr>
        <a:xfrm>
          <a:off x="11354444" y="6991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9BEDA352-79E6-4021-AF29-8026DD758BFD}"/>
            </a:ext>
          </a:extLst>
        </xdr:cNvPr>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DE6CC8F3-E61F-4587-9669-9C93DB0429AB}"/>
            </a:ext>
          </a:extLst>
        </xdr:cNvPr>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BF33C011-D1E6-4C4B-AF31-BEF6B8B597C0}"/>
            </a:ext>
          </a:extLst>
        </xdr:cNvPr>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3DF50107-522A-4C8D-A544-4FF4086AD8D0}"/>
            </a:ext>
          </a:extLst>
        </xdr:cNvPr>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6E80A491-8329-4D26-9B0E-4B220E1811C5}"/>
            </a:ext>
          </a:extLst>
        </xdr:cNvPr>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F8E3A92F-A82F-4C1E-9C7B-0B120FFA74F5}"/>
            </a:ext>
          </a:extLst>
        </xdr:cNvPr>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07198BF4-76AF-4C5D-B32D-5663D4D8F2C4}"/>
            </a:ext>
          </a:extLst>
        </xdr:cNvPr>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D44C885B-3356-4F3F-8AC4-829223C2B3D5}"/>
            </a:ext>
          </a:extLst>
        </xdr:cNvPr>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BDB257FD-91FD-4140-8E4E-5CD9D7B8589F}"/>
            </a:ext>
          </a:extLst>
        </xdr:cNvPr>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808B0F7D-A87B-4551-9F61-E19FF0449775}"/>
            </a:ext>
          </a:extLst>
        </xdr:cNvPr>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5" name="直線コネクタ 564">
          <a:extLst>
            <a:ext uri="{FF2B5EF4-FFF2-40B4-BE49-F238E27FC236}">
              <a16:creationId xmlns:a16="http://schemas.microsoft.com/office/drawing/2014/main" id="{C6B2D739-5FA0-4B78-B921-20CA7B16F8C1}"/>
            </a:ext>
          </a:extLst>
        </xdr:cNvPr>
        <xdr:cNvCxnSpPr/>
      </xdr:nvCxnSpPr>
      <xdr:spPr>
        <a:xfrm>
          <a:off x="16459200" y="6908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6" name="テキスト ボックス 565">
          <a:extLst>
            <a:ext uri="{FF2B5EF4-FFF2-40B4-BE49-F238E27FC236}">
              <a16:creationId xmlns:a16="http://schemas.microsoft.com/office/drawing/2014/main" id="{F4E37834-CA67-47DE-95C2-6EDEC88055D3}"/>
            </a:ext>
          </a:extLst>
        </xdr:cNvPr>
        <xdr:cNvSpPr txBox="1"/>
      </xdr:nvSpPr>
      <xdr:spPr>
        <a:xfrm>
          <a:off x="16248514" y="67729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7" name="直線コネクタ 566">
          <a:extLst>
            <a:ext uri="{FF2B5EF4-FFF2-40B4-BE49-F238E27FC236}">
              <a16:creationId xmlns:a16="http://schemas.microsoft.com/office/drawing/2014/main" id="{B0C98429-4020-4B32-B72C-4632F64F55CC}"/>
            </a:ext>
          </a:extLst>
        </xdr:cNvPr>
        <xdr:cNvCxnSpPr/>
      </xdr:nvCxnSpPr>
      <xdr:spPr>
        <a:xfrm>
          <a:off x="16459200" y="6464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8" name="テキスト ボックス 567">
          <a:extLst>
            <a:ext uri="{FF2B5EF4-FFF2-40B4-BE49-F238E27FC236}">
              <a16:creationId xmlns:a16="http://schemas.microsoft.com/office/drawing/2014/main" id="{9A95F998-1490-4F8E-A27D-AD03273F3A7A}"/>
            </a:ext>
          </a:extLst>
        </xdr:cNvPr>
        <xdr:cNvSpPr txBox="1"/>
      </xdr:nvSpPr>
      <xdr:spPr>
        <a:xfrm>
          <a:off x="15939981" y="6328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9" name="直線コネクタ 568">
          <a:extLst>
            <a:ext uri="{FF2B5EF4-FFF2-40B4-BE49-F238E27FC236}">
              <a16:creationId xmlns:a16="http://schemas.microsoft.com/office/drawing/2014/main" id="{FED62C9D-F489-454B-BA3C-62B91C8A46FD}"/>
            </a:ext>
          </a:extLst>
        </xdr:cNvPr>
        <xdr:cNvCxnSpPr/>
      </xdr:nvCxnSpPr>
      <xdr:spPr>
        <a:xfrm>
          <a:off x="16459200" y="6026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0" name="テキスト ボックス 569">
          <a:extLst>
            <a:ext uri="{FF2B5EF4-FFF2-40B4-BE49-F238E27FC236}">
              <a16:creationId xmlns:a16="http://schemas.microsoft.com/office/drawing/2014/main" id="{DFA71271-EAFF-40E6-A838-29DD7E0684E1}"/>
            </a:ext>
          </a:extLst>
        </xdr:cNvPr>
        <xdr:cNvSpPr txBox="1"/>
      </xdr:nvSpPr>
      <xdr:spPr>
        <a:xfrm>
          <a:off x="15939981" y="5890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1" name="直線コネクタ 570">
          <a:extLst>
            <a:ext uri="{FF2B5EF4-FFF2-40B4-BE49-F238E27FC236}">
              <a16:creationId xmlns:a16="http://schemas.microsoft.com/office/drawing/2014/main" id="{507B92BB-E26C-4722-BBE5-13B78FD2FFE6}"/>
            </a:ext>
          </a:extLst>
        </xdr:cNvPr>
        <xdr:cNvCxnSpPr/>
      </xdr:nvCxnSpPr>
      <xdr:spPr>
        <a:xfrm>
          <a:off x="16459200" y="55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2" name="テキスト ボックス 571">
          <a:extLst>
            <a:ext uri="{FF2B5EF4-FFF2-40B4-BE49-F238E27FC236}">
              <a16:creationId xmlns:a16="http://schemas.microsoft.com/office/drawing/2014/main" id="{8D24FC59-0595-4620-945B-23B9FDFAB4D8}"/>
            </a:ext>
          </a:extLst>
        </xdr:cNvPr>
        <xdr:cNvSpPr txBox="1"/>
      </xdr:nvSpPr>
      <xdr:spPr>
        <a:xfrm>
          <a:off x="15939981" y="54521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A10787DC-F559-4069-B535-C99D1AEAB98D}"/>
            </a:ext>
          </a:extLst>
        </xdr:cNvPr>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BE69840A-4240-43B2-8107-0D47C5FDDE5A}"/>
            </a:ext>
          </a:extLst>
        </xdr:cNvPr>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EACFB10A-DD7C-45BA-9A39-A9DA45539E50}"/>
            </a:ext>
          </a:extLst>
        </xdr:cNvPr>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160105</xdr:rowOff>
    </xdr:from>
    <xdr:to>
      <xdr:col>116</xdr:col>
      <xdr:colOff>62864</xdr:colOff>
      <xdr:row>41</xdr:row>
      <xdr:rowOff>103728</xdr:rowOff>
    </xdr:to>
    <xdr:cxnSp macro="">
      <xdr:nvCxnSpPr>
        <xdr:cNvPr id="576" name="直線コネクタ 575">
          <a:extLst>
            <a:ext uri="{FF2B5EF4-FFF2-40B4-BE49-F238E27FC236}">
              <a16:creationId xmlns:a16="http://schemas.microsoft.com/office/drawing/2014/main" id="{AB2DDFB3-EFC3-4B68-A12B-897470D8AE79}"/>
            </a:ext>
          </a:extLst>
        </xdr:cNvPr>
        <xdr:cNvCxnSpPr/>
      </xdr:nvCxnSpPr>
      <xdr:spPr>
        <a:xfrm flipV="1">
          <a:off x="19951064" y="5614755"/>
          <a:ext cx="0" cy="1264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107555</xdr:rowOff>
    </xdr:from>
    <xdr:ext cx="469744" cy="259045"/>
    <xdr:sp macro="" textlink="">
      <xdr:nvSpPr>
        <xdr:cNvPr id="577" name="【一般廃棄物処理施設】&#10;一人当たり有形固定資産（償却資産）額最小値テキスト">
          <a:extLst>
            <a:ext uri="{FF2B5EF4-FFF2-40B4-BE49-F238E27FC236}">
              <a16:creationId xmlns:a16="http://schemas.microsoft.com/office/drawing/2014/main" id="{C5FC450E-13DB-4F18-AD7E-506FA028F836}"/>
            </a:ext>
          </a:extLst>
        </xdr:cNvPr>
        <xdr:cNvSpPr txBox="1"/>
      </xdr:nvSpPr>
      <xdr:spPr>
        <a:xfrm>
          <a:off x="19989800" y="688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103728</xdr:rowOff>
    </xdr:from>
    <xdr:to>
      <xdr:col>116</xdr:col>
      <xdr:colOff>152400</xdr:colOff>
      <xdr:row>41</xdr:row>
      <xdr:rowOff>103728</xdr:rowOff>
    </xdr:to>
    <xdr:cxnSp macro="">
      <xdr:nvCxnSpPr>
        <xdr:cNvPr id="578" name="直線コネクタ 577">
          <a:extLst>
            <a:ext uri="{FF2B5EF4-FFF2-40B4-BE49-F238E27FC236}">
              <a16:creationId xmlns:a16="http://schemas.microsoft.com/office/drawing/2014/main" id="{4FADF654-2869-4971-A447-EFC9FA431323}"/>
            </a:ext>
          </a:extLst>
        </xdr:cNvPr>
        <xdr:cNvCxnSpPr/>
      </xdr:nvCxnSpPr>
      <xdr:spPr>
        <a:xfrm>
          <a:off x="19881850" y="68791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106782</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186C9D47-68B9-449F-8261-3FEEA2EE1D03}"/>
            </a:ext>
          </a:extLst>
        </xdr:cNvPr>
        <xdr:cNvSpPr txBox="1"/>
      </xdr:nvSpPr>
      <xdr:spPr>
        <a:xfrm>
          <a:off x="19989800" y="539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160105</xdr:rowOff>
    </xdr:from>
    <xdr:to>
      <xdr:col>116</xdr:col>
      <xdr:colOff>152400</xdr:colOff>
      <xdr:row>33</xdr:row>
      <xdr:rowOff>160105</xdr:rowOff>
    </xdr:to>
    <xdr:cxnSp macro="">
      <xdr:nvCxnSpPr>
        <xdr:cNvPr id="580" name="直線コネクタ 579">
          <a:extLst>
            <a:ext uri="{FF2B5EF4-FFF2-40B4-BE49-F238E27FC236}">
              <a16:creationId xmlns:a16="http://schemas.microsoft.com/office/drawing/2014/main" id="{028808B2-7DF3-4534-BC25-2351EC1734A7}"/>
            </a:ext>
          </a:extLst>
        </xdr:cNvPr>
        <xdr:cNvCxnSpPr/>
      </xdr:nvCxnSpPr>
      <xdr:spPr>
        <a:xfrm>
          <a:off x="19881850" y="56147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68737</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6CB0E3DB-45BB-43A2-9164-11C5D8871F19}"/>
            </a:ext>
          </a:extLst>
        </xdr:cNvPr>
        <xdr:cNvSpPr txBox="1"/>
      </xdr:nvSpPr>
      <xdr:spPr>
        <a:xfrm>
          <a:off x="19989800" y="6348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45860</xdr:rowOff>
    </xdr:from>
    <xdr:to>
      <xdr:col>116</xdr:col>
      <xdr:colOff>114300</xdr:colOff>
      <xdr:row>39</xdr:row>
      <xdr:rowOff>147460</xdr:rowOff>
    </xdr:to>
    <xdr:sp macro="" textlink="">
      <xdr:nvSpPr>
        <xdr:cNvPr id="582" name="フローチャート: 判断 581">
          <a:extLst>
            <a:ext uri="{FF2B5EF4-FFF2-40B4-BE49-F238E27FC236}">
              <a16:creationId xmlns:a16="http://schemas.microsoft.com/office/drawing/2014/main" id="{5E36D0EE-A2A0-4D2D-B4A4-F7805DD8CD82}"/>
            </a:ext>
          </a:extLst>
        </xdr:cNvPr>
        <xdr:cNvSpPr/>
      </xdr:nvSpPr>
      <xdr:spPr>
        <a:xfrm>
          <a:off x="19900900" y="649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36917</xdr:rowOff>
    </xdr:from>
    <xdr:to>
      <xdr:col>112</xdr:col>
      <xdr:colOff>38100</xdr:colOff>
      <xdr:row>39</xdr:row>
      <xdr:rowOff>138517</xdr:rowOff>
    </xdr:to>
    <xdr:sp macro="" textlink="">
      <xdr:nvSpPr>
        <xdr:cNvPr id="583" name="フローチャート: 判断 582">
          <a:extLst>
            <a:ext uri="{FF2B5EF4-FFF2-40B4-BE49-F238E27FC236}">
              <a16:creationId xmlns:a16="http://schemas.microsoft.com/office/drawing/2014/main" id="{E6223DD6-3C7C-454D-A143-B7B3D9D32797}"/>
            </a:ext>
          </a:extLst>
        </xdr:cNvPr>
        <xdr:cNvSpPr/>
      </xdr:nvSpPr>
      <xdr:spPr>
        <a:xfrm>
          <a:off x="19157950" y="648216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36743</xdr:rowOff>
    </xdr:from>
    <xdr:to>
      <xdr:col>107</xdr:col>
      <xdr:colOff>101600</xdr:colOff>
      <xdr:row>39</xdr:row>
      <xdr:rowOff>138343</xdr:rowOff>
    </xdr:to>
    <xdr:sp macro="" textlink="">
      <xdr:nvSpPr>
        <xdr:cNvPr id="584" name="フローチャート: 判断 583">
          <a:extLst>
            <a:ext uri="{FF2B5EF4-FFF2-40B4-BE49-F238E27FC236}">
              <a16:creationId xmlns:a16="http://schemas.microsoft.com/office/drawing/2014/main" id="{17B556FB-4BB8-438A-AFF3-AC66701BF91E}"/>
            </a:ext>
          </a:extLst>
        </xdr:cNvPr>
        <xdr:cNvSpPr/>
      </xdr:nvSpPr>
      <xdr:spPr>
        <a:xfrm>
          <a:off x="18345150" y="648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48068</xdr:rowOff>
    </xdr:from>
    <xdr:to>
      <xdr:col>102</xdr:col>
      <xdr:colOff>165100</xdr:colOff>
      <xdr:row>39</xdr:row>
      <xdr:rowOff>149668</xdr:rowOff>
    </xdr:to>
    <xdr:sp macro="" textlink="">
      <xdr:nvSpPr>
        <xdr:cNvPr id="585" name="フローチャート: 判断 584">
          <a:extLst>
            <a:ext uri="{FF2B5EF4-FFF2-40B4-BE49-F238E27FC236}">
              <a16:creationId xmlns:a16="http://schemas.microsoft.com/office/drawing/2014/main" id="{BAEFDFFC-E107-4F69-86B9-DC540A82C581}"/>
            </a:ext>
          </a:extLst>
        </xdr:cNvPr>
        <xdr:cNvSpPr/>
      </xdr:nvSpPr>
      <xdr:spPr>
        <a:xfrm>
          <a:off x="17551400" y="649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77553</xdr:rowOff>
    </xdr:from>
    <xdr:to>
      <xdr:col>98</xdr:col>
      <xdr:colOff>38100</xdr:colOff>
      <xdr:row>40</xdr:row>
      <xdr:rowOff>7703</xdr:rowOff>
    </xdr:to>
    <xdr:sp macro="" textlink="">
      <xdr:nvSpPr>
        <xdr:cNvPr id="586" name="フローチャート: 判断 585">
          <a:extLst>
            <a:ext uri="{FF2B5EF4-FFF2-40B4-BE49-F238E27FC236}">
              <a16:creationId xmlns:a16="http://schemas.microsoft.com/office/drawing/2014/main" id="{085EAD5C-6A59-48EE-8B16-B959BE3D88D6}"/>
            </a:ext>
          </a:extLst>
        </xdr:cNvPr>
        <xdr:cNvSpPr/>
      </xdr:nvSpPr>
      <xdr:spPr>
        <a:xfrm>
          <a:off x="16757650" y="6522803"/>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D514FACF-7E6D-4967-969D-93EA77BAAE8D}"/>
            </a:ext>
          </a:extLst>
        </xdr:cNvPr>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EF5B7C9-7C63-4F5E-900F-41206124B2DB}"/>
            </a:ext>
          </a:extLst>
        </xdr:cNvPr>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281C521B-909D-4295-8E56-37BCFFFADEBD}"/>
            </a:ext>
          </a:extLst>
        </xdr:cNvPr>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4C61DCDC-145A-4C06-883E-E8618ABA13D9}"/>
            </a:ext>
          </a:extLst>
        </xdr:cNvPr>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AFECD10-A68F-46E2-8AAF-1E9A1684E7F2}"/>
            </a:ext>
          </a:extLst>
        </xdr:cNvPr>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136889</xdr:rowOff>
    </xdr:from>
    <xdr:to>
      <xdr:col>116</xdr:col>
      <xdr:colOff>114300</xdr:colOff>
      <xdr:row>41</xdr:row>
      <xdr:rowOff>67039</xdr:rowOff>
    </xdr:to>
    <xdr:sp macro="" textlink="">
      <xdr:nvSpPr>
        <xdr:cNvPr id="592" name="楕円 591">
          <a:extLst>
            <a:ext uri="{FF2B5EF4-FFF2-40B4-BE49-F238E27FC236}">
              <a16:creationId xmlns:a16="http://schemas.microsoft.com/office/drawing/2014/main" id="{DDC568A7-9B0D-41A5-844D-9BE580B4E3CC}"/>
            </a:ext>
          </a:extLst>
        </xdr:cNvPr>
        <xdr:cNvSpPr/>
      </xdr:nvSpPr>
      <xdr:spPr>
        <a:xfrm>
          <a:off x="19900900" y="674723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51816</xdr:rowOff>
    </xdr:from>
    <xdr:ext cx="534377" cy="259045"/>
    <xdr:sp macro="" textlink="">
      <xdr:nvSpPr>
        <xdr:cNvPr id="593" name="【一般廃棄物処理施設】&#10;一人当たり有形固定資産（償却資産）額該当値テキスト">
          <a:extLst>
            <a:ext uri="{FF2B5EF4-FFF2-40B4-BE49-F238E27FC236}">
              <a16:creationId xmlns:a16="http://schemas.microsoft.com/office/drawing/2014/main" id="{70D7C622-39E5-48CF-9C27-71733F4E3344}"/>
            </a:ext>
          </a:extLst>
        </xdr:cNvPr>
        <xdr:cNvSpPr txBox="1"/>
      </xdr:nvSpPr>
      <xdr:spPr>
        <a:xfrm>
          <a:off x="19989800" y="6662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138470</xdr:rowOff>
    </xdr:from>
    <xdr:to>
      <xdr:col>112</xdr:col>
      <xdr:colOff>38100</xdr:colOff>
      <xdr:row>41</xdr:row>
      <xdr:rowOff>68620</xdr:rowOff>
    </xdr:to>
    <xdr:sp macro="" textlink="">
      <xdr:nvSpPr>
        <xdr:cNvPr id="594" name="楕円 593">
          <a:extLst>
            <a:ext uri="{FF2B5EF4-FFF2-40B4-BE49-F238E27FC236}">
              <a16:creationId xmlns:a16="http://schemas.microsoft.com/office/drawing/2014/main" id="{2BCEAE66-D59E-466D-95FF-D76240917F5D}"/>
            </a:ext>
          </a:extLst>
        </xdr:cNvPr>
        <xdr:cNvSpPr/>
      </xdr:nvSpPr>
      <xdr:spPr>
        <a:xfrm>
          <a:off x="19157950" y="67488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16239</xdr:rowOff>
    </xdr:from>
    <xdr:to>
      <xdr:col>116</xdr:col>
      <xdr:colOff>63500</xdr:colOff>
      <xdr:row>41</xdr:row>
      <xdr:rowOff>17820</xdr:rowOff>
    </xdr:to>
    <xdr:cxnSp macro="">
      <xdr:nvCxnSpPr>
        <xdr:cNvPr id="595" name="直線コネクタ 594">
          <a:extLst>
            <a:ext uri="{FF2B5EF4-FFF2-40B4-BE49-F238E27FC236}">
              <a16:creationId xmlns:a16="http://schemas.microsoft.com/office/drawing/2014/main" id="{7FBFE82E-8886-4A19-9417-37A0A0BAA418}"/>
            </a:ext>
          </a:extLst>
        </xdr:cNvPr>
        <xdr:cNvCxnSpPr/>
      </xdr:nvCxnSpPr>
      <xdr:spPr>
        <a:xfrm flipV="1">
          <a:off x="19202400" y="6791689"/>
          <a:ext cx="749300" cy="1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140304</xdr:rowOff>
    </xdr:from>
    <xdr:to>
      <xdr:col>107</xdr:col>
      <xdr:colOff>101600</xdr:colOff>
      <xdr:row>41</xdr:row>
      <xdr:rowOff>70454</xdr:rowOff>
    </xdr:to>
    <xdr:sp macro="" textlink="">
      <xdr:nvSpPr>
        <xdr:cNvPr id="596" name="楕円 595">
          <a:extLst>
            <a:ext uri="{FF2B5EF4-FFF2-40B4-BE49-F238E27FC236}">
              <a16:creationId xmlns:a16="http://schemas.microsoft.com/office/drawing/2014/main" id="{7F2CAB26-0A98-4E57-9110-115A2B52B5EB}"/>
            </a:ext>
          </a:extLst>
        </xdr:cNvPr>
        <xdr:cNvSpPr/>
      </xdr:nvSpPr>
      <xdr:spPr>
        <a:xfrm>
          <a:off x="18345150" y="675065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17820</xdr:rowOff>
    </xdr:from>
    <xdr:to>
      <xdr:col>111</xdr:col>
      <xdr:colOff>177800</xdr:colOff>
      <xdr:row>41</xdr:row>
      <xdr:rowOff>19654</xdr:rowOff>
    </xdr:to>
    <xdr:cxnSp macro="">
      <xdr:nvCxnSpPr>
        <xdr:cNvPr id="597" name="直線コネクタ 596">
          <a:extLst>
            <a:ext uri="{FF2B5EF4-FFF2-40B4-BE49-F238E27FC236}">
              <a16:creationId xmlns:a16="http://schemas.microsoft.com/office/drawing/2014/main" id="{67E64572-CE7E-4D4B-82BD-87DB9FAAF37E}"/>
            </a:ext>
          </a:extLst>
        </xdr:cNvPr>
        <xdr:cNvCxnSpPr/>
      </xdr:nvCxnSpPr>
      <xdr:spPr>
        <a:xfrm flipV="1">
          <a:off x="18395950" y="6793270"/>
          <a:ext cx="806450" cy="1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141415</xdr:rowOff>
    </xdr:from>
    <xdr:to>
      <xdr:col>102</xdr:col>
      <xdr:colOff>165100</xdr:colOff>
      <xdr:row>41</xdr:row>
      <xdr:rowOff>71565</xdr:rowOff>
    </xdr:to>
    <xdr:sp macro="" textlink="">
      <xdr:nvSpPr>
        <xdr:cNvPr id="598" name="楕円 597">
          <a:extLst>
            <a:ext uri="{FF2B5EF4-FFF2-40B4-BE49-F238E27FC236}">
              <a16:creationId xmlns:a16="http://schemas.microsoft.com/office/drawing/2014/main" id="{079D6891-46B8-4775-8A5C-B223D678944F}"/>
            </a:ext>
          </a:extLst>
        </xdr:cNvPr>
        <xdr:cNvSpPr/>
      </xdr:nvSpPr>
      <xdr:spPr>
        <a:xfrm>
          <a:off x="17551400" y="67517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19654</xdr:rowOff>
    </xdr:from>
    <xdr:to>
      <xdr:col>107</xdr:col>
      <xdr:colOff>50800</xdr:colOff>
      <xdr:row>41</xdr:row>
      <xdr:rowOff>20765</xdr:rowOff>
    </xdr:to>
    <xdr:cxnSp macro="">
      <xdr:nvCxnSpPr>
        <xdr:cNvPr id="599" name="直線コネクタ 598">
          <a:extLst>
            <a:ext uri="{FF2B5EF4-FFF2-40B4-BE49-F238E27FC236}">
              <a16:creationId xmlns:a16="http://schemas.microsoft.com/office/drawing/2014/main" id="{067E12B2-0225-4678-B1AE-FE7F646027BA}"/>
            </a:ext>
          </a:extLst>
        </xdr:cNvPr>
        <xdr:cNvCxnSpPr/>
      </xdr:nvCxnSpPr>
      <xdr:spPr>
        <a:xfrm flipV="1">
          <a:off x="17602200" y="6795104"/>
          <a:ext cx="793750" cy="1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79084</xdr:rowOff>
    </xdr:from>
    <xdr:to>
      <xdr:col>98</xdr:col>
      <xdr:colOff>38100</xdr:colOff>
      <xdr:row>42</xdr:row>
      <xdr:rowOff>9234</xdr:rowOff>
    </xdr:to>
    <xdr:sp macro="" textlink="">
      <xdr:nvSpPr>
        <xdr:cNvPr id="600" name="楕円 599">
          <a:extLst>
            <a:ext uri="{FF2B5EF4-FFF2-40B4-BE49-F238E27FC236}">
              <a16:creationId xmlns:a16="http://schemas.microsoft.com/office/drawing/2014/main" id="{CC25FA98-31D2-4AE1-8AD3-09D9669B1084}"/>
            </a:ext>
          </a:extLst>
        </xdr:cNvPr>
        <xdr:cNvSpPr/>
      </xdr:nvSpPr>
      <xdr:spPr>
        <a:xfrm>
          <a:off x="16757650" y="6854534"/>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20765</xdr:rowOff>
    </xdr:from>
    <xdr:to>
      <xdr:col>102</xdr:col>
      <xdr:colOff>114300</xdr:colOff>
      <xdr:row>41</xdr:row>
      <xdr:rowOff>129884</xdr:rowOff>
    </xdr:to>
    <xdr:cxnSp macro="">
      <xdr:nvCxnSpPr>
        <xdr:cNvPr id="601" name="直線コネクタ 600">
          <a:extLst>
            <a:ext uri="{FF2B5EF4-FFF2-40B4-BE49-F238E27FC236}">
              <a16:creationId xmlns:a16="http://schemas.microsoft.com/office/drawing/2014/main" id="{C77EA9A8-BE66-4FAD-83D4-AA52AA624322}"/>
            </a:ext>
          </a:extLst>
        </xdr:cNvPr>
        <xdr:cNvCxnSpPr/>
      </xdr:nvCxnSpPr>
      <xdr:spPr>
        <a:xfrm flipV="1">
          <a:off x="16802100" y="6796215"/>
          <a:ext cx="800100" cy="10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155044</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53CE42FA-E77B-4C4D-A253-AF7E22B866E5}"/>
            </a:ext>
          </a:extLst>
        </xdr:cNvPr>
        <xdr:cNvSpPr txBox="1"/>
      </xdr:nvSpPr>
      <xdr:spPr>
        <a:xfrm>
          <a:off x="18947911" y="627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154870</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9CDE540D-EA7F-4A98-8AC3-ABDEE41DC85B}"/>
            </a:ext>
          </a:extLst>
        </xdr:cNvPr>
        <xdr:cNvSpPr txBox="1"/>
      </xdr:nvSpPr>
      <xdr:spPr>
        <a:xfrm>
          <a:off x="18166861" y="626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166195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B1CA5848-3B3A-4E23-8205-234B04290718}"/>
            </a:ext>
          </a:extLst>
        </xdr:cNvPr>
        <xdr:cNvSpPr txBox="1"/>
      </xdr:nvSpPr>
      <xdr:spPr>
        <a:xfrm>
          <a:off x="17354061" y="628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24230</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8D3CA854-5D3A-49B2-87E5-45EE4EE00057}"/>
            </a:ext>
          </a:extLst>
        </xdr:cNvPr>
        <xdr:cNvSpPr txBox="1"/>
      </xdr:nvSpPr>
      <xdr:spPr>
        <a:xfrm>
          <a:off x="16560311" y="63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59747</xdr:rowOff>
    </xdr:from>
    <xdr:ext cx="534377" cy="259045"/>
    <xdr:sp macro="" textlink="">
      <xdr:nvSpPr>
        <xdr:cNvPr id="606" name="n_1mainValue【一般廃棄物処理施設】&#10;一人当たり有形固定資産（償却資産）額">
          <a:extLst>
            <a:ext uri="{FF2B5EF4-FFF2-40B4-BE49-F238E27FC236}">
              <a16:creationId xmlns:a16="http://schemas.microsoft.com/office/drawing/2014/main" id="{74F35F02-8374-4191-9AD7-15E5877C410A}"/>
            </a:ext>
          </a:extLst>
        </xdr:cNvPr>
        <xdr:cNvSpPr txBox="1"/>
      </xdr:nvSpPr>
      <xdr:spPr>
        <a:xfrm>
          <a:off x="18947911" y="683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61581</xdr:rowOff>
    </xdr:from>
    <xdr:ext cx="534377" cy="259045"/>
    <xdr:sp macro="" textlink="">
      <xdr:nvSpPr>
        <xdr:cNvPr id="607" name="n_2mainValue【一般廃棄物処理施設】&#10;一人当たり有形固定資産（償却資産）額">
          <a:extLst>
            <a:ext uri="{FF2B5EF4-FFF2-40B4-BE49-F238E27FC236}">
              <a16:creationId xmlns:a16="http://schemas.microsoft.com/office/drawing/2014/main" id="{9E3B4CC5-FB0B-41E7-9670-5F63AB601471}"/>
            </a:ext>
          </a:extLst>
        </xdr:cNvPr>
        <xdr:cNvSpPr txBox="1"/>
      </xdr:nvSpPr>
      <xdr:spPr>
        <a:xfrm>
          <a:off x="18166861" y="6837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62692</xdr:rowOff>
    </xdr:from>
    <xdr:ext cx="534377" cy="259045"/>
    <xdr:sp macro="" textlink="">
      <xdr:nvSpPr>
        <xdr:cNvPr id="608" name="n_3mainValue【一般廃棄物処理施設】&#10;一人当たり有形固定資産（償却資産）額">
          <a:extLst>
            <a:ext uri="{FF2B5EF4-FFF2-40B4-BE49-F238E27FC236}">
              <a16:creationId xmlns:a16="http://schemas.microsoft.com/office/drawing/2014/main" id="{40C92CBB-614C-44F1-A62C-10C774A8A92B}"/>
            </a:ext>
          </a:extLst>
        </xdr:cNvPr>
        <xdr:cNvSpPr txBox="1"/>
      </xdr:nvSpPr>
      <xdr:spPr>
        <a:xfrm>
          <a:off x="17354061" y="6838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361</xdr:rowOff>
    </xdr:from>
    <xdr:ext cx="378565" cy="259045"/>
    <xdr:sp macro="" textlink="">
      <xdr:nvSpPr>
        <xdr:cNvPr id="609" name="n_4mainValue【一般廃棄物処理施設】&#10;一人当たり有形固定資産（償却資産）額">
          <a:extLst>
            <a:ext uri="{FF2B5EF4-FFF2-40B4-BE49-F238E27FC236}">
              <a16:creationId xmlns:a16="http://schemas.microsoft.com/office/drawing/2014/main" id="{F18C81D8-B9A1-450F-8D23-A54F06EA8259}"/>
            </a:ext>
          </a:extLst>
        </xdr:cNvPr>
        <xdr:cNvSpPr txBox="1"/>
      </xdr:nvSpPr>
      <xdr:spPr>
        <a:xfrm>
          <a:off x="16631867" y="6940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91AC0F32-FFD4-4009-A08A-5D89A239FEDD}"/>
            </a:ext>
          </a:extLst>
        </xdr:cNvPr>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E97DFDB9-E14B-4944-856A-7C362D6DAC4B}"/>
            </a:ext>
          </a:extLst>
        </xdr:cNvPr>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060EE648-567A-4EF2-85A1-5585AF838722}"/>
            </a:ext>
          </a:extLst>
        </xdr:cNvPr>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84F33600-C116-417C-861F-764C733EA51E}"/>
            </a:ext>
          </a:extLst>
        </xdr:cNvPr>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88B80D6D-E998-4198-A27C-D1F4D592EB05}"/>
            </a:ext>
          </a:extLst>
        </xdr:cNvPr>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57A6BEF3-0AA5-4074-AC56-CF829B8FFFDA}"/>
            </a:ext>
          </a:extLst>
        </xdr:cNvPr>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4B96609B-C5BC-41B3-9E00-D5A8F7157BA9}"/>
            </a:ext>
          </a:extLst>
        </xdr:cNvPr>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3B251EEA-1DA6-4160-88F8-1B5A9E3F1684}"/>
            </a:ext>
          </a:extLst>
        </xdr:cNvPr>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A31EA69E-074C-4377-B94E-BC6AC5892BC6}"/>
            </a:ext>
          </a:extLst>
        </xdr:cNvPr>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27E079AE-71E6-4223-861C-77981700DE83}"/>
            </a:ext>
          </a:extLst>
        </xdr:cNvPr>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73EA5532-3590-42FA-80D3-7BF969469BCA}"/>
            </a:ext>
          </a:extLst>
        </xdr:cNvPr>
        <xdr:cNvSpPr txBox="1"/>
      </xdr:nvSpPr>
      <xdr:spPr>
        <a:xfrm>
          <a:off x="107977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CC204B57-CE41-4498-B4C1-AFB3521E3B4D}"/>
            </a:ext>
          </a:extLst>
        </xdr:cNvPr>
        <xdr:cNvCxnSpPr/>
      </xdr:nvCxnSpPr>
      <xdr:spPr>
        <a:xfrm>
          <a:off x="11207750" y="107033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8A8187D2-A94C-4817-A24F-29285B49FBA6}"/>
            </a:ext>
          </a:extLst>
        </xdr:cNvPr>
        <xdr:cNvSpPr txBox="1"/>
      </xdr:nvSpPr>
      <xdr:spPr>
        <a:xfrm>
          <a:off x="107977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F0E039A7-DEC9-41B4-9F00-D12AD0F0A762}"/>
            </a:ext>
          </a:extLst>
        </xdr:cNvPr>
        <xdr:cNvCxnSpPr/>
      </xdr:nvCxnSpPr>
      <xdr:spPr>
        <a:xfrm>
          <a:off x="11207750" y="103895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232BB909-AD1C-46FB-B571-F730A21A17AD}"/>
            </a:ext>
          </a:extLst>
        </xdr:cNvPr>
        <xdr:cNvSpPr txBox="1"/>
      </xdr:nvSpPr>
      <xdr:spPr>
        <a:xfrm>
          <a:off x="10842791" y="102472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D4AC425D-41E9-4923-92D6-AC1CE8A91F6D}"/>
            </a:ext>
          </a:extLst>
        </xdr:cNvPr>
        <xdr:cNvCxnSpPr/>
      </xdr:nvCxnSpPr>
      <xdr:spPr>
        <a:xfrm>
          <a:off x="11207750" y="100756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B3C3BB22-3A50-47B4-9186-D7B64C153718}"/>
            </a:ext>
          </a:extLst>
        </xdr:cNvPr>
        <xdr:cNvSpPr txBox="1"/>
      </xdr:nvSpPr>
      <xdr:spPr>
        <a:xfrm>
          <a:off x="10842791" y="99334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7E63A165-A863-470D-A324-2D8B846438DE}"/>
            </a:ext>
          </a:extLst>
        </xdr:cNvPr>
        <xdr:cNvCxnSpPr/>
      </xdr:nvCxnSpPr>
      <xdr:spPr>
        <a:xfrm>
          <a:off x="11207750" y="975541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1C940B4F-0510-4C33-BA7D-CF4EAE54A877}"/>
            </a:ext>
          </a:extLst>
        </xdr:cNvPr>
        <xdr:cNvSpPr txBox="1"/>
      </xdr:nvSpPr>
      <xdr:spPr>
        <a:xfrm>
          <a:off x="10842791" y="96195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084ECF47-5DBF-4189-9AD7-EA16451F6CE4}"/>
            </a:ext>
          </a:extLst>
        </xdr:cNvPr>
        <xdr:cNvCxnSpPr/>
      </xdr:nvCxnSpPr>
      <xdr:spPr>
        <a:xfrm>
          <a:off x="11207750" y="94415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985002F9-A7D6-467D-AC84-61B895BC7FF3}"/>
            </a:ext>
          </a:extLst>
        </xdr:cNvPr>
        <xdr:cNvSpPr txBox="1"/>
      </xdr:nvSpPr>
      <xdr:spPr>
        <a:xfrm>
          <a:off x="10842791" y="93056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3DA2A56B-0F3C-4946-80ED-B752D368503A}"/>
            </a:ext>
          </a:extLst>
        </xdr:cNvPr>
        <xdr:cNvCxnSpPr/>
      </xdr:nvCxnSpPr>
      <xdr:spPr>
        <a:xfrm>
          <a:off x="11207750" y="91276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11C89106-4249-4DC4-9052-8E89171DB2D3}"/>
            </a:ext>
          </a:extLst>
        </xdr:cNvPr>
        <xdr:cNvSpPr txBox="1"/>
      </xdr:nvSpPr>
      <xdr:spPr>
        <a:xfrm>
          <a:off x="10906911" y="89917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5AF33F19-E6E0-4DD1-93EB-01D48BC6D8DC}"/>
            </a:ext>
          </a:extLst>
        </xdr:cNvPr>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380FE600-A8C5-4EFC-8BBB-30271E41653A}"/>
            </a:ext>
          </a:extLst>
        </xdr:cNvPr>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107769</xdr:rowOff>
    </xdr:from>
    <xdr:to>
      <xdr:col>85</xdr:col>
      <xdr:colOff>126364</xdr:colOff>
      <xdr:row>63</xdr:row>
      <xdr:rowOff>86541</xdr:rowOff>
    </xdr:to>
    <xdr:cxnSp macro="">
      <xdr:nvCxnSpPr>
        <xdr:cNvPr id="635" name="直線コネクタ 634">
          <a:extLst>
            <a:ext uri="{FF2B5EF4-FFF2-40B4-BE49-F238E27FC236}">
              <a16:creationId xmlns:a16="http://schemas.microsoft.com/office/drawing/2014/main" id="{FF5D2502-8182-4727-8D50-9D86303F66FC}"/>
            </a:ext>
          </a:extLst>
        </xdr:cNvPr>
        <xdr:cNvCxnSpPr/>
      </xdr:nvCxnSpPr>
      <xdr:spPr>
        <a:xfrm flipV="1">
          <a:off x="14699614" y="9194619"/>
          <a:ext cx="0" cy="129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165F73FC-92A4-40B6-B561-A912F1F91229}"/>
            </a:ext>
          </a:extLst>
        </xdr:cNvPr>
        <xdr:cNvSpPr txBox="1"/>
      </xdr:nvSpPr>
      <xdr:spPr>
        <a:xfrm>
          <a:off x="14738350" y="10498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7" name="直線コネクタ 636">
          <a:extLst>
            <a:ext uri="{FF2B5EF4-FFF2-40B4-BE49-F238E27FC236}">
              <a16:creationId xmlns:a16="http://schemas.microsoft.com/office/drawing/2014/main" id="{CCA1C629-2722-4E88-9646-60B6BE9C3632}"/>
            </a:ext>
          </a:extLst>
        </xdr:cNvPr>
        <xdr:cNvCxnSpPr/>
      </xdr:nvCxnSpPr>
      <xdr:spPr>
        <a:xfrm>
          <a:off x="14611350" y="1049419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54446</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FDE6E0F9-B8A6-4F94-BA65-F75AA7D1D3B3}"/>
            </a:ext>
          </a:extLst>
        </xdr:cNvPr>
        <xdr:cNvSpPr txBox="1"/>
      </xdr:nvSpPr>
      <xdr:spPr>
        <a:xfrm>
          <a:off x="14738350" y="89761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107769</xdr:rowOff>
    </xdr:from>
    <xdr:to>
      <xdr:col>86</xdr:col>
      <xdr:colOff>25400</xdr:colOff>
      <xdr:row>55</xdr:row>
      <xdr:rowOff>107769</xdr:rowOff>
    </xdr:to>
    <xdr:cxnSp macro="">
      <xdr:nvCxnSpPr>
        <xdr:cNvPr id="639" name="直線コネクタ 638">
          <a:extLst>
            <a:ext uri="{FF2B5EF4-FFF2-40B4-BE49-F238E27FC236}">
              <a16:creationId xmlns:a16="http://schemas.microsoft.com/office/drawing/2014/main" id="{50B781A3-2524-4C12-B0F2-640AB055D551}"/>
            </a:ext>
          </a:extLst>
        </xdr:cNvPr>
        <xdr:cNvCxnSpPr/>
      </xdr:nvCxnSpPr>
      <xdr:spPr>
        <a:xfrm>
          <a:off x="14611350" y="91946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144797</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14FC9CEB-61B0-43C9-97A9-FEE331063E9F}"/>
            </a:ext>
          </a:extLst>
        </xdr:cNvPr>
        <xdr:cNvSpPr txBox="1"/>
      </xdr:nvSpPr>
      <xdr:spPr>
        <a:xfrm>
          <a:off x="14738350" y="9892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166370</xdr:rowOff>
    </xdr:from>
    <xdr:to>
      <xdr:col>85</xdr:col>
      <xdr:colOff>177800</xdr:colOff>
      <xdr:row>60</xdr:row>
      <xdr:rowOff>96520</xdr:rowOff>
    </xdr:to>
    <xdr:sp macro="" textlink="">
      <xdr:nvSpPr>
        <xdr:cNvPr id="641" name="フローチャート: 判断 640">
          <a:extLst>
            <a:ext uri="{FF2B5EF4-FFF2-40B4-BE49-F238E27FC236}">
              <a16:creationId xmlns:a16="http://schemas.microsoft.com/office/drawing/2014/main" id="{0F76BC57-1F70-456E-9A79-B3C123FCF70C}"/>
            </a:ext>
          </a:extLst>
        </xdr:cNvPr>
        <xdr:cNvSpPr/>
      </xdr:nvSpPr>
      <xdr:spPr>
        <a:xfrm>
          <a:off x="14649450" y="99136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135346</xdr:rowOff>
    </xdr:from>
    <xdr:to>
      <xdr:col>81</xdr:col>
      <xdr:colOff>101600</xdr:colOff>
      <xdr:row>60</xdr:row>
      <xdr:rowOff>65496</xdr:rowOff>
    </xdr:to>
    <xdr:sp macro="" textlink="">
      <xdr:nvSpPr>
        <xdr:cNvPr id="642" name="フローチャート: 判断 641">
          <a:extLst>
            <a:ext uri="{FF2B5EF4-FFF2-40B4-BE49-F238E27FC236}">
              <a16:creationId xmlns:a16="http://schemas.microsoft.com/office/drawing/2014/main" id="{4AFFA409-3F9D-4477-9EC3-7C53B0037B90}"/>
            </a:ext>
          </a:extLst>
        </xdr:cNvPr>
        <xdr:cNvSpPr/>
      </xdr:nvSpPr>
      <xdr:spPr>
        <a:xfrm>
          <a:off x="13887450" y="98825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99423</xdr:rowOff>
    </xdr:from>
    <xdr:to>
      <xdr:col>76</xdr:col>
      <xdr:colOff>165100</xdr:colOff>
      <xdr:row>60</xdr:row>
      <xdr:rowOff>29573</xdr:rowOff>
    </xdr:to>
    <xdr:sp macro="" textlink="">
      <xdr:nvSpPr>
        <xdr:cNvPr id="643" name="フローチャート: 判断 642">
          <a:extLst>
            <a:ext uri="{FF2B5EF4-FFF2-40B4-BE49-F238E27FC236}">
              <a16:creationId xmlns:a16="http://schemas.microsoft.com/office/drawing/2014/main" id="{EACD2FB2-9215-450E-BB60-C53DC974C293}"/>
            </a:ext>
          </a:extLst>
        </xdr:cNvPr>
        <xdr:cNvSpPr/>
      </xdr:nvSpPr>
      <xdr:spPr>
        <a:xfrm>
          <a:off x="13093700" y="984667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44" name="フローチャート: 判断 643">
          <a:extLst>
            <a:ext uri="{FF2B5EF4-FFF2-40B4-BE49-F238E27FC236}">
              <a16:creationId xmlns:a16="http://schemas.microsoft.com/office/drawing/2014/main" id="{A932D8A4-C78E-4129-896E-A6E3B5681190}"/>
            </a:ext>
          </a:extLst>
        </xdr:cNvPr>
        <xdr:cNvSpPr/>
      </xdr:nvSpPr>
      <xdr:spPr>
        <a:xfrm>
          <a:off x="12299950" y="981564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42273</xdr:rowOff>
    </xdr:from>
    <xdr:to>
      <xdr:col>67</xdr:col>
      <xdr:colOff>101600</xdr:colOff>
      <xdr:row>59</xdr:row>
      <xdr:rowOff>143873</xdr:rowOff>
    </xdr:to>
    <xdr:sp macro="" textlink="">
      <xdr:nvSpPr>
        <xdr:cNvPr id="645" name="フローチャート: 判断 644">
          <a:extLst>
            <a:ext uri="{FF2B5EF4-FFF2-40B4-BE49-F238E27FC236}">
              <a16:creationId xmlns:a16="http://schemas.microsoft.com/office/drawing/2014/main" id="{96F94434-5F24-4386-B7A5-85B67B2383A6}"/>
            </a:ext>
          </a:extLst>
        </xdr:cNvPr>
        <xdr:cNvSpPr/>
      </xdr:nvSpPr>
      <xdr:spPr>
        <a:xfrm>
          <a:off x="11487150" y="978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78BCA756-A3DD-4D3A-88A9-EB30C85FB69A}"/>
            </a:ext>
          </a:extLst>
        </xdr:cNvPr>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9499357B-92B4-4E73-9AA9-19BC9F1D6121}"/>
            </a:ext>
          </a:extLst>
        </xdr:cNvPr>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DE1A341B-45D0-498E-971B-5A550157C2AA}"/>
            </a:ext>
          </a:extLst>
        </xdr:cNvPr>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F805F090-E3CB-43B7-B972-27A3BEF58458}"/>
            </a:ext>
          </a:extLst>
        </xdr:cNvPr>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30868C17-5489-49A9-9076-464ED7FD490A}"/>
            </a:ext>
          </a:extLst>
        </xdr:cNvPr>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145143</xdr:rowOff>
    </xdr:from>
    <xdr:to>
      <xdr:col>85</xdr:col>
      <xdr:colOff>177800</xdr:colOff>
      <xdr:row>58</xdr:row>
      <xdr:rowOff>75293</xdr:rowOff>
    </xdr:to>
    <xdr:sp macro="" textlink="">
      <xdr:nvSpPr>
        <xdr:cNvPr id="651" name="楕円 650">
          <a:extLst>
            <a:ext uri="{FF2B5EF4-FFF2-40B4-BE49-F238E27FC236}">
              <a16:creationId xmlns:a16="http://schemas.microsoft.com/office/drawing/2014/main" id="{3FC67786-9FE6-4A52-9AE2-B1E72C34E049}"/>
            </a:ext>
          </a:extLst>
        </xdr:cNvPr>
        <xdr:cNvSpPr/>
      </xdr:nvSpPr>
      <xdr:spPr>
        <a:xfrm>
          <a:off x="14649450" y="956219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168020</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D7E6AE21-EA83-4F46-96FF-73D2EBB35AD5}"/>
            </a:ext>
          </a:extLst>
        </xdr:cNvPr>
        <xdr:cNvSpPr txBox="1"/>
      </xdr:nvSpPr>
      <xdr:spPr>
        <a:xfrm>
          <a:off x="14738350" y="9419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148409</xdr:rowOff>
    </xdr:from>
    <xdr:to>
      <xdr:col>81</xdr:col>
      <xdr:colOff>101600</xdr:colOff>
      <xdr:row>58</xdr:row>
      <xdr:rowOff>78559</xdr:rowOff>
    </xdr:to>
    <xdr:sp macro="" textlink="">
      <xdr:nvSpPr>
        <xdr:cNvPr id="653" name="楕円 652">
          <a:extLst>
            <a:ext uri="{FF2B5EF4-FFF2-40B4-BE49-F238E27FC236}">
              <a16:creationId xmlns:a16="http://schemas.microsoft.com/office/drawing/2014/main" id="{88677A3E-C699-45EC-84EB-AB6A497436BD}"/>
            </a:ext>
          </a:extLst>
        </xdr:cNvPr>
        <xdr:cNvSpPr/>
      </xdr:nvSpPr>
      <xdr:spPr>
        <a:xfrm>
          <a:off x="13887450" y="9565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24493</xdr:rowOff>
    </xdr:from>
    <xdr:to>
      <xdr:col>85</xdr:col>
      <xdr:colOff>127000</xdr:colOff>
      <xdr:row>58</xdr:row>
      <xdr:rowOff>27759</xdr:rowOff>
    </xdr:to>
    <xdr:cxnSp macro="">
      <xdr:nvCxnSpPr>
        <xdr:cNvPr id="654" name="直線コネクタ 653">
          <a:extLst>
            <a:ext uri="{FF2B5EF4-FFF2-40B4-BE49-F238E27FC236}">
              <a16:creationId xmlns:a16="http://schemas.microsoft.com/office/drawing/2014/main" id="{7BCA5D00-E7F2-46C9-90A4-E2A8C7FFE7F8}"/>
            </a:ext>
          </a:extLst>
        </xdr:cNvPr>
        <xdr:cNvCxnSpPr/>
      </xdr:nvCxnSpPr>
      <xdr:spPr>
        <a:xfrm flipV="1">
          <a:off x="13938250" y="9606643"/>
          <a:ext cx="762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148409</xdr:rowOff>
    </xdr:from>
    <xdr:to>
      <xdr:col>76</xdr:col>
      <xdr:colOff>165100</xdr:colOff>
      <xdr:row>58</xdr:row>
      <xdr:rowOff>78559</xdr:rowOff>
    </xdr:to>
    <xdr:sp macro="" textlink="">
      <xdr:nvSpPr>
        <xdr:cNvPr id="655" name="楕円 654">
          <a:extLst>
            <a:ext uri="{FF2B5EF4-FFF2-40B4-BE49-F238E27FC236}">
              <a16:creationId xmlns:a16="http://schemas.microsoft.com/office/drawing/2014/main" id="{A16B1073-DB56-4771-99CC-DC26386ABA86}"/>
            </a:ext>
          </a:extLst>
        </xdr:cNvPr>
        <xdr:cNvSpPr/>
      </xdr:nvSpPr>
      <xdr:spPr>
        <a:xfrm>
          <a:off x="13093700" y="9565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27759</xdr:rowOff>
    </xdr:from>
    <xdr:to>
      <xdr:col>81</xdr:col>
      <xdr:colOff>50800</xdr:colOff>
      <xdr:row>58</xdr:row>
      <xdr:rowOff>27759</xdr:rowOff>
    </xdr:to>
    <xdr:cxnSp macro="">
      <xdr:nvCxnSpPr>
        <xdr:cNvPr id="656" name="直線コネクタ 655">
          <a:extLst>
            <a:ext uri="{FF2B5EF4-FFF2-40B4-BE49-F238E27FC236}">
              <a16:creationId xmlns:a16="http://schemas.microsoft.com/office/drawing/2014/main" id="{72AA4F5E-F725-476C-9B92-282C75999DEB}"/>
            </a:ext>
          </a:extLst>
        </xdr:cNvPr>
        <xdr:cNvCxnSpPr/>
      </xdr:nvCxnSpPr>
      <xdr:spPr>
        <a:xfrm>
          <a:off x="13144500" y="9609909"/>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148409</xdr:rowOff>
    </xdr:from>
    <xdr:to>
      <xdr:col>72</xdr:col>
      <xdr:colOff>38100</xdr:colOff>
      <xdr:row>58</xdr:row>
      <xdr:rowOff>78559</xdr:rowOff>
    </xdr:to>
    <xdr:sp macro="" textlink="">
      <xdr:nvSpPr>
        <xdr:cNvPr id="657" name="楕円 656">
          <a:extLst>
            <a:ext uri="{FF2B5EF4-FFF2-40B4-BE49-F238E27FC236}">
              <a16:creationId xmlns:a16="http://schemas.microsoft.com/office/drawing/2014/main" id="{42304475-0F35-4BDC-B4FB-896C15DBD288}"/>
            </a:ext>
          </a:extLst>
        </xdr:cNvPr>
        <xdr:cNvSpPr/>
      </xdr:nvSpPr>
      <xdr:spPr>
        <a:xfrm>
          <a:off x="12299950" y="956545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27759</xdr:rowOff>
    </xdr:from>
    <xdr:to>
      <xdr:col>76</xdr:col>
      <xdr:colOff>114300</xdr:colOff>
      <xdr:row>58</xdr:row>
      <xdr:rowOff>27759</xdr:rowOff>
    </xdr:to>
    <xdr:cxnSp macro="">
      <xdr:nvCxnSpPr>
        <xdr:cNvPr id="658" name="直線コネクタ 657">
          <a:extLst>
            <a:ext uri="{FF2B5EF4-FFF2-40B4-BE49-F238E27FC236}">
              <a16:creationId xmlns:a16="http://schemas.microsoft.com/office/drawing/2014/main" id="{7A708AB9-8457-4E1A-9436-F4D9276F2B72}"/>
            </a:ext>
          </a:extLst>
        </xdr:cNvPr>
        <xdr:cNvCxnSpPr/>
      </xdr:nvCxnSpPr>
      <xdr:spPr>
        <a:xfrm>
          <a:off x="12344400" y="9609909"/>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148409</xdr:rowOff>
    </xdr:from>
    <xdr:to>
      <xdr:col>67</xdr:col>
      <xdr:colOff>101600</xdr:colOff>
      <xdr:row>58</xdr:row>
      <xdr:rowOff>78559</xdr:rowOff>
    </xdr:to>
    <xdr:sp macro="" textlink="">
      <xdr:nvSpPr>
        <xdr:cNvPr id="659" name="楕円 658">
          <a:extLst>
            <a:ext uri="{FF2B5EF4-FFF2-40B4-BE49-F238E27FC236}">
              <a16:creationId xmlns:a16="http://schemas.microsoft.com/office/drawing/2014/main" id="{1333AC7B-2EAB-4AB6-B8F5-1E972CB07043}"/>
            </a:ext>
          </a:extLst>
        </xdr:cNvPr>
        <xdr:cNvSpPr/>
      </xdr:nvSpPr>
      <xdr:spPr>
        <a:xfrm>
          <a:off x="11487150" y="9565459"/>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27759</xdr:rowOff>
    </xdr:from>
    <xdr:to>
      <xdr:col>71</xdr:col>
      <xdr:colOff>177800</xdr:colOff>
      <xdr:row>58</xdr:row>
      <xdr:rowOff>27759</xdr:rowOff>
    </xdr:to>
    <xdr:cxnSp macro="">
      <xdr:nvCxnSpPr>
        <xdr:cNvPr id="660" name="直線コネクタ 659">
          <a:extLst>
            <a:ext uri="{FF2B5EF4-FFF2-40B4-BE49-F238E27FC236}">
              <a16:creationId xmlns:a16="http://schemas.microsoft.com/office/drawing/2014/main" id="{9006D062-93ED-42F7-A227-2DF049E10ECB}"/>
            </a:ext>
          </a:extLst>
        </xdr:cNvPr>
        <xdr:cNvCxnSpPr/>
      </xdr:nvCxnSpPr>
      <xdr:spPr>
        <a:xfrm>
          <a:off x="11537950" y="9609909"/>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56623</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B5E06BC9-E583-4907-A3F1-912DEDE5E461}"/>
            </a:ext>
          </a:extLst>
        </xdr:cNvPr>
        <xdr:cNvSpPr txBox="1"/>
      </xdr:nvSpPr>
      <xdr:spPr>
        <a:xfrm>
          <a:off x="13742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20700</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4C77C7F2-69E5-4C56-8F2D-A52364717F5C}"/>
            </a:ext>
          </a:extLst>
        </xdr:cNvPr>
        <xdr:cNvSpPr txBox="1"/>
      </xdr:nvSpPr>
      <xdr:spPr>
        <a:xfrm>
          <a:off x="1296099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161126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140D8A23-866B-4C86-BF70-9D616D9E12DE}"/>
            </a:ext>
          </a:extLst>
        </xdr:cNvPr>
        <xdr:cNvSpPr txBox="1"/>
      </xdr:nvSpPr>
      <xdr:spPr>
        <a:xfrm>
          <a:off x="12167244" y="99083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135000</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1BD1C1BA-4D1E-422A-9F16-6ED56EA4000D}"/>
            </a:ext>
          </a:extLst>
        </xdr:cNvPr>
        <xdr:cNvSpPr txBox="1"/>
      </xdr:nvSpPr>
      <xdr:spPr>
        <a:xfrm>
          <a:off x="11354444" y="9882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95086</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FC4ACE93-B544-4D21-BBA6-15D9F4CF129A}"/>
            </a:ext>
          </a:extLst>
        </xdr:cNvPr>
        <xdr:cNvSpPr txBox="1"/>
      </xdr:nvSpPr>
      <xdr:spPr>
        <a:xfrm>
          <a:off x="13742044"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95086</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C55DA74B-32BA-41A1-B9E9-DBFC30BE2C3B}"/>
            </a:ext>
          </a:extLst>
        </xdr:cNvPr>
        <xdr:cNvSpPr txBox="1"/>
      </xdr:nvSpPr>
      <xdr:spPr>
        <a:xfrm>
          <a:off x="12960994"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95086</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1E40BFCB-67DC-4A5E-A8C4-28A4B224F611}"/>
            </a:ext>
          </a:extLst>
        </xdr:cNvPr>
        <xdr:cNvSpPr txBox="1"/>
      </xdr:nvSpPr>
      <xdr:spPr>
        <a:xfrm>
          <a:off x="12167244"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95086</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E7FF64BE-2021-456F-88BD-366FF071979B}"/>
            </a:ext>
          </a:extLst>
        </xdr:cNvPr>
        <xdr:cNvSpPr txBox="1"/>
      </xdr:nvSpPr>
      <xdr:spPr>
        <a:xfrm>
          <a:off x="11354444" y="9347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90C92F60-DA46-48EC-89FE-5C094ED08CAF}"/>
            </a:ext>
          </a:extLst>
        </xdr:cNvPr>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40DC68E-F137-4A86-9D59-162F92DE0964}"/>
            </a:ext>
          </a:extLst>
        </xdr:cNvPr>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E8D72A64-CC88-4C07-B00E-A7EB68FEDA8A}"/>
            </a:ext>
          </a:extLst>
        </xdr:cNvPr>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A1FFDF8-6302-4D9C-BC98-D6E9863B3F21}"/>
            </a:ext>
          </a:extLst>
        </xdr:cNvPr>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8CC5FAFA-8EA3-46F6-A815-AD4D5B76B029}"/>
            </a:ext>
          </a:extLst>
        </xdr:cNvPr>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155EDB47-D80D-442D-A493-0477EB7FF86A}"/>
            </a:ext>
          </a:extLst>
        </xdr:cNvPr>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AC33C837-BE78-40E4-8F9E-3EC9D62C8C11}"/>
            </a:ext>
          </a:extLst>
        </xdr:cNvPr>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AFDB8D11-5915-4421-92E9-F2FC4F27D48B}"/>
            </a:ext>
          </a:extLst>
        </xdr:cNvPr>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3DC8089F-D797-4087-9765-4038925A1371}"/>
            </a:ext>
          </a:extLst>
        </xdr:cNvPr>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D6A699F-F773-4D75-B2ED-C8DCF1272BF5}"/>
            </a:ext>
          </a:extLst>
        </xdr:cNvPr>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FD654DC0-6EED-4D78-9AA3-339BB3E1901F}"/>
            </a:ext>
          </a:extLst>
        </xdr:cNvPr>
        <xdr:cNvCxnSpPr/>
      </xdr:nvCxnSpPr>
      <xdr:spPr>
        <a:xfrm>
          <a:off x="16459200" y="107033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52308607-48AC-4C9A-AB16-DB373B242AA5}"/>
            </a:ext>
          </a:extLst>
        </xdr:cNvPr>
        <xdr:cNvSpPr txBox="1"/>
      </xdr:nvSpPr>
      <xdr:spPr>
        <a:xfrm>
          <a:off x="1604917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9650DB9C-8865-4F05-B839-FC332E8F5794}"/>
            </a:ext>
          </a:extLst>
        </xdr:cNvPr>
        <xdr:cNvCxnSpPr/>
      </xdr:nvCxnSpPr>
      <xdr:spPr>
        <a:xfrm>
          <a:off x="16459200" y="103895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3097520B-4322-4A4C-A156-D85645D95A01}"/>
            </a:ext>
          </a:extLst>
        </xdr:cNvPr>
        <xdr:cNvSpPr txBox="1"/>
      </xdr:nvSpPr>
      <xdr:spPr>
        <a:xfrm>
          <a:off x="1604917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18319B6F-5A0B-4EAE-A1AB-E13C753A79A6}"/>
            </a:ext>
          </a:extLst>
        </xdr:cNvPr>
        <xdr:cNvCxnSpPr/>
      </xdr:nvCxnSpPr>
      <xdr:spPr>
        <a:xfrm>
          <a:off x="16459200" y="100756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93717C10-D1BF-4DD6-8353-B3CCEDD8ED0F}"/>
            </a:ext>
          </a:extLst>
        </xdr:cNvPr>
        <xdr:cNvSpPr txBox="1"/>
      </xdr:nvSpPr>
      <xdr:spPr>
        <a:xfrm>
          <a:off x="1604917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81FF3846-BCA9-412F-89AA-82AAD9B2C50B}"/>
            </a:ext>
          </a:extLst>
        </xdr:cNvPr>
        <xdr:cNvCxnSpPr/>
      </xdr:nvCxnSpPr>
      <xdr:spPr>
        <a:xfrm>
          <a:off x="16459200" y="97554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4AE373C8-1CC0-4867-838A-5A86B391806F}"/>
            </a:ext>
          </a:extLst>
        </xdr:cNvPr>
        <xdr:cNvSpPr txBox="1"/>
      </xdr:nvSpPr>
      <xdr:spPr>
        <a:xfrm>
          <a:off x="1604917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530DEB82-B605-4E24-8BC6-A7E815EFDF03}"/>
            </a:ext>
          </a:extLst>
        </xdr:cNvPr>
        <xdr:cNvCxnSpPr/>
      </xdr:nvCxnSpPr>
      <xdr:spPr>
        <a:xfrm>
          <a:off x="16459200" y="94415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E8AFFC0F-08B3-4537-A914-F229F06F98BB}"/>
            </a:ext>
          </a:extLst>
        </xdr:cNvPr>
        <xdr:cNvSpPr txBox="1"/>
      </xdr:nvSpPr>
      <xdr:spPr>
        <a:xfrm>
          <a:off x="1604917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4C870C3D-FB05-4D38-8A22-8F12D6DC5892}"/>
            </a:ext>
          </a:extLst>
        </xdr:cNvPr>
        <xdr:cNvCxnSpPr/>
      </xdr:nvCxnSpPr>
      <xdr:spPr>
        <a:xfrm>
          <a:off x="16459200" y="91276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80978669-DB5B-41FB-B446-FF2B0BDB2A64}"/>
            </a:ext>
          </a:extLst>
        </xdr:cNvPr>
        <xdr:cNvSpPr txBox="1"/>
      </xdr:nvSpPr>
      <xdr:spPr>
        <a:xfrm>
          <a:off x="1604917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18A8ADC2-756F-4F4A-A0B3-E4319D25C23B}"/>
            </a:ext>
          </a:extLst>
        </xdr:cNvPr>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603DB40F-E4AF-41CC-AAF3-598694C7E2C1}"/>
            </a:ext>
          </a:extLst>
        </xdr:cNvPr>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54EF556C-1D61-4432-9E41-7FD69FF44942}"/>
            </a:ext>
          </a:extLst>
        </xdr:cNvPr>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16328</xdr:rowOff>
    </xdr:from>
    <xdr:to>
      <xdr:col>116</xdr:col>
      <xdr:colOff>62864</xdr:colOff>
      <xdr:row>64</xdr:row>
      <xdr:rowOff>65315</xdr:rowOff>
    </xdr:to>
    <xdr:cxnSp macro="">
      <xdr:nvCxnSpPr>
        <xdr:cNvPr id="694" name="直線コネクタ 693">
          <a:extLst>
            <a:ext uri="{FF2B5EF4-FFF2-40B4-BE49-F238E27FC236}">
              <a16:creationId xmlns:a16="http://schemas.microsoft.com/office/drawing/2014/main" id="{3788CD33-C9CB-4660-ACE0-0368D73813B7}"/>
            </a:ext>
          </a:extLst>
        </xdr:cNvPr>
        <xdr:cNvCxnSpPr/>
      </xdr:nvCxnSpPr>
      <xdr:spPr>
        <a:xfrm flipV="1">
          <a:off x="19951064" y="9268278"/>
          <a:ext cx="0" cy="1369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69142</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E9DAA560-B195-4AE6-9BCE-24A7AD3B3989}"/>
            </a:ext>
          </a:extLst>
        </xdr:cNvPr>
        <xdr:cNvSpPr txBox="1"/>
      </xdr:nvSpPr>
      <xdr:spPr>
        <a:xfrm>
          <a:off x="19989800" y="1064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65315</xdr:rowOff>
    </xdr:from>
    <xdr:to>
      <xdr:col>116</xdr:col>
      <xdr:colOff>152400</xdr:colOff>
      <xdr:row>64</xdr:row>
      <xdr:rowOff>65315</xdr:rowOff>
    </xdr:to>
    <xdr:cxnSp macro="">
      <xdr:nvCxnSpPr>
        <xdr:cNvPr id="696" name="直線コネクタ 695">
          <a:extLst>
            <a:ext uri="{FF2B5EF4-FFF2-40B4-BE49-F238E27FC236}">
              <a16:creationId xmlns:a16="http://schemas.microsoft.com/office/drawing/2014/main" id="{07325571-6D02-45A2-85C8-98BE9A6E3F3F}"/>
            </a:ext>
          </a:extLst>
        </xdr:cNvPr>
        <xdr:cNvCxnSpPr/>
      </xdr:nvCxnSpPr>
      <xdr:spPr>
        <a:xfrm>
          <a:off x="19881850" y="1063806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134455</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ADB0B39D-4416-4482-9DFF-68E01651B7AB}"/>
            </a:ext>
          </a:extLst>
        </xdr:cNvPr>
        <xdr:cNvSpPr txBox="1"/>
      </xdr:nvSpPr>
      <xdr:spPr>
        <a:xfrm>
          <a:off x="19989800" y="9056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16328</xdr:rowOff>
    </xdr:from>
    <xdr:to>
      <xdr:col>116</xdr:col>
      <xdr:colOff>152400</xdr:colOff>
      <xdr:row>56</xdr:row>
      <xdr:rowOff>16328</xdr:rowOff>
    </xdr:to>
    <xdr:cxnSp macro="">
      <xdr:nvCxnSpPr>
        <xdr:cNvPr id="698" name="直線コネクタ 697">
          <a:extLst>
            <a:ext uri="{FF2B5EF4-FFF2-40B4-BE49-F238E27FC236}">
              <a16:creationId xmlns:a16="http://schemas.microsoft.com/office/drawing/2014/main" id="{F3DDA682-2749-41FF-B0D5-A1F10DF8A7CA}"/>
            </a:ext>
          </a:extLst>
        </xdr:cNvPr>
        <xdr:cNvCxnSpPr/>
      </xdr:nvCxnSpPr>
      <xdr:spPr>
        <a:xfrm>
          <a:off x="19881850" y="9268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159855</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FE78076B-1399-481B-828C-F201D1A477FD}"/>
            </a:ext>
          </a:extLst>
        </xdr:cNvPr>
        <xdr:cNvSpPr txBox="1"/>
      </xdr:nvSpPr>
      <xdr:spPr>
        <a:xfrm>
          <a:off x="19989800" y="10072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136978</xdr:rowOff>
    </xdr:from>
    <xdr:to>
      <xdr:col>116</xdr:col>
      <xdr:colOff>114300</xdr:colOff>
      <xdr:row>62</xdr:row>
      <xdr:rowOff>67128</xdr:rowOff>
    </xdr:to>
    <xdr:sp macro="" textlink="">
      <xdr:nvSpPr>
        <xdr:cNvPr id="700" name="フローチャート: 判断 699">
          <a:extLst>
            <a:ext uri="{FF2B5EF4-FFF2-40B4-BE49-F238E27FC236}">
              <a16:creationId xmlns:a16="http://schemas.microsoft.com/office/drawing/2014/main" id="{7972ED4F-6733-410C-A247-B585FA53B50D}"/>
            </a:ext>
          </a:extLst>
        </xdr:cNvPr>
        <xdr:cNvSpPr/>
      </xdr:nvSpPr>
      <xdr:spPr>
        <a:xfrm>
          <a:off x="1990090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701" name="フローチャート: 判断 700">
          <a:extLst>
            <a:ext uri="{FF2B5EF4-FFF2-40B4-BE49-F238E27FC236}">
              <a16:creationId xmlns:a16="http://schemas.microsoft.com/office/drawing/2014/main" id="{28EF2CB7-DA47-4475-8291-242B0D371E51}"/>
            </a:ext>
          </a:extLst>
        </xdr:cNvPr>
        <xdr:cNvSpPr/>
      </xdr:nvSpPr>
      <xdr:spPr>
        <a:xfrm>
          <a:off x="191579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C787746A-DEFE-4938-AF14-2AEDBC5A58CE}"/>
            </a:ext>
          </a:extLst>
        </xdr:cNvPr>
        <xdr:cNvSpPr/>
      </xdr:nvSpPr>
      <xdr:spPr>
        <a:xfrm>
          <a:off x="18345150" y="10214428"/>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153307</xdr:rowOff>
    </xdr:from>
    <xdr:to>
      <xdr:col>102</xdr:col>
      <xdr:colOff>165100</xdr:colOff>
      <xdr:row>62</xdr:row>
      <xdr:rowOff>83457</xdr:rowOff>
    </xdr:to>
    <xdr:sp macro="" textlink="">
      <xdr:nvSpPr>
        <xdr:cNvPr id="703" name="フローチャート: 判断 702">
          <a:extLst>
            <a:ext uri="{FF2B5EF4-FFF2-40B4-BE49-F238E27FC236}">
              <a16:creationId xmlns:a16="http://schemas.microsoft.com/office/drawing/2014/main" id="{9BB505DD-C4E9-4641-812C-F8117D9164D6}"/>
            </a:ext>
          </a:extLst>
        </xdr:cNvPr>
        <xdr:cNvSpPr/>
      </xdr:nvSpPr>
      <xdr:spPr>
        <a:xfrm>
          <a:off x="17551400" y="102307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66EB1C8D-7569-434F-A9B0-D5FDD2835916}"/>
            </a:ext>
          </a:extLst>
        </xdr:cNvPr>
        <xdr:cNvSpPr/>
      </xdr:nvSpPr>
      <xdr:spPr>
        <a:xfrm>
          <a:off x="16757650" y="1021442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F29204C2-F4FD-4244-8B11-817B20DBF386}"/>
            </a:ext>
          </a:extLst>
        </xdr:cNvPr>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CF22FE1E-5015-46F8-A82D-B84D9867E282}"/>
            </a:ext>
          </a:extLst>
        </xdr:cNvPr>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74BFBC3-1A21-49A6-A81D-B10255F420B1}"/>
            </a:ext>
          </a:extLst>
        </xdr:cNvPr>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18E37D9B-F03B-499D-B7A0-FD0B0BE91D64}"/>
            </a:ext>
          </a:extLst>
        </xdr:cNvPr>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08A5250-CD72-4858-9216-99ADCD7CF4BD}"/>
            </a:ext>
          </a:extLst>
        </xdr:cNvPr>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112485</xdr:rowOff>
    </xdr:from>
    <xdr:to>
      <xdr:col>116</xdr:col>
      <xdr:colOff>114300</xdr:colOff>
      <xdr:row>63</xdr:row>
      <xdr:rowOff>42635</xdr:rowOff>
    </xdr:to>
    <xdr:sp macro="" textlink="">
      <xdr:nvSpPr>
        <xdr:cNvPr id="710" name="楕円 709">
          <a:extLst>
            <a:ext uri="{FF2B5EF4-FFF2-40B4-BE49-F238E27FC236}">
              <a16:creationId xmlns:a16="http://schemas.microsoft.com/office/drawing/2014/main" id="{019048EA-B0ED-4830-ABDB-9EC5B4C137A0}"/>
            </a:ext>
          </a:extLst>
        </xdr:cNvPr>
        <xdr:cNvSpPr/>
      </xdr:nvSpPr>
      <xdr:spPr>
        <a:xfrm>
          <a:off x="19900900" y="1035503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90912</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48685611-B2D5-4675-8806-4704B753EF00}"/>
            </a:ext>
          </a:extLst>
        </xdr:cNvPr>
        <xdr:cNvSpPr txBox="1"/>
      </xdr:nvSpPr>
      <xdr:spPr>
        <a:xfrm>
          <a:off x="19989800" y="1033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128815</xdr:rowOff>
    </xdr:from>
    <xdr:to>
      <xdr:col>112</xdr:col>
      <xdr:colOff>38100</xdr:colOff>
      <xdr:row>63</xdr:row>
      <xdr:rowOff>58965</xdr:rowOff>
    </xdr:to>
    <xdr:sp macro="" textlink="">
      <xdr:nvSpPr>
        <xdr:cNvPr id="712" name="楕円 711">
          <a:extLst>
            <a:ext uri="{FF2B5EF4-FFF2-40B4-BE49-F238E27FC236}">
              <a16:creationId xmlns:a16="http://schemas.microsoft.com/office/drawing/2014/main" id="{7899B5C5-9347-47C2-97D6-572648086E63}"/>
            </a:ext>
          </a:extLst>
        </xdr:cNvPr>
        <xdr:cNvSpPr/>
      </xdr:nvSpPr>
      <xdr:spPr>
        <a:xfrm>
          <a:off x="19157950" y="10371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163285</xdr:rowOff>
    </xdr:from>
    <xdr:to>
      <xdr:col>116</xdr:col>
      <xdr:colOff>63500</xdr:colOff>
      <xdr:row>63</xdr:row>
      <xdr:rowOff>8165</xdr:rowOff>
    </xdr:to>
    <xdr:cxnSp macro="">
      <xdr:nvCxnSpPr>
        <xdr:cNvPr id="713" name="直線コネクタ 712">
          <a:extLst>
            <a:ext uri="{FF2B5EF4-FFF2-40B4-BE49-F238E27FC236}">
              <a16:creationId xmlns:a16="http://schemas.microsoft.com/office/drawing/2014/main" id="{A3D45FBA-59CC-406D-9EA7-D76EEA701EF3}"/>
            </a:ext>
          </a:extLst>
        </xdr:cNvPr>
        <xdr:cNvCxnSpPr/>
      </xdr:nvCxnSpPr>
      <xdr:spPr>
        <a:xfrm flipV="1">
          <a:off x="19202400" y="10405835"/>
          <a:ext cx="749300" cy="9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128815</xdr:rowOff>
    </xdr:from>
    <xdr:to>
      <xdr:col>107</xdr:col>
      <xdr:colOff>101600</xdr:colOff>
      <xdr:row>63</xdr:row>
      <xdr:rowOff>58965</xdr:rowOff>
    </xdr:to>
    <xdr:sp macro="" textlink="">
      <xdr:nvSpPr>
        <xdr:cNvPr id="714" name="楕円 713">
          <a:extLst>
            <a:ext uri="{FF2B5EF4-FFF2-40B4-BE49-F238E27FC236}">
              <a16:creationId xmlns:a16="http://schemas.microsoft.com/office/drawing/2014/main" id="{CEE6ADC3-7F15-4A6E-A33F-DBDFB11D3758}"/>
            </a:ext>
          </a:extLst>
        </xdr:cNvPr>
        <xdr:cNvSpPr/>
      </xdr:nvSpPr>
      <xdr:spPr>
        <a:xfrm>
          <a:off x="1834515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8165</xdr:rowOff>
    </xdr:from>
    <xdr:to>
      <xdr:col>111</xdr:col>
      <xdr:colOff>177800</xdr:colOff>
      <xdr:row>63</xdr:row>
      <xdr:rowOff>8165</xdr:rowOff>
    </xdr:to>
    <xdr:cxnSp macro="">
      <xdr:nvCxnSpPr>
        <xdr:cNvPr id="715" name="直線コネクタ 714">
          <a:extLst>
            <a:ext uri="{FF2B5EF4-FFF2-40B4-BE49-F238E27FC236}">
              <a16:creationId xmlns:a16="http://schemas.microsoft.com/office/drawing/2014/main" id="{15DB1F9B-BAF6-4BE4-AD00-FF277455CB97}"/>
            </a:ext>
          </a:extLst>
        </xdr:cNvPr>
        <xdr:cNvCxnSpPr/>
      </xdr:nvCxnSpPr>
      <xdr:spPr>
        <a:xfrm>
          <a:off x="18395950" y="10415815"/>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128815</xdr:rowOff>
    </xdr:from>
    <xdr:to>
      <xdr:col>102</xdr:col>
      <xdr:colOff>165100</xdr:colOff>
      <xdr:row>63</xdr:row>
      <xdr:rowOff>58965</xdr:rowOff>
    </xdr:to>
    <xdr:sp macro="" textlink="">
      <xdr:nvSpPr>
        <xdr:cNvPr id="716" name="楕円 715">
          <a:extLst>
            <a:ext uri="{FF2B5EF4-FFF2-40B4-BE49-F238E27FC236}">
              <a16:creationId xmlns:a16="http://schemas.microsoft.com/office/drawing/2014/main" id="{2CBC1B61-2A07-4A70-B019-DCF1C1C94CDD}"/>
            </a:ext>
          </a:extLst>
        </xdr:cNvPr>
        <xdr:cNvSpPr/>
      </xdr:nvSpPr>
      <xdr:spPr>
        <a:xfrm>
          <a:off x="17551400" y="103713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8165</xdr:rowOff>
    </xdr:from>
    <xdr:to>
      <xdr:col>107</xdr:col>
      <xdr:colOff>50800</xdr:colOff>
      <xdr:row>63</xdr:row>
      <xdr:rowOff>8165</xdr:rowOff>
    </xdr:to>
    <xdr:cxnSp macro="">
      <xdr:nvCxnSpPr>
        <xdr:cNvPr id="717" name="直線コネクタ 716">
          <a:extLst>
            <a:ext uri="{FF2B5EF4-FFF2-40B4-BE49-F238E27FC236}">
              <a16:creationId xmlns:a16="http://schemas.microsoft.com/office/drawing/2014/main" id="{82E630A6-12FD-44BF-A1F7-E1EAD937A0CD}"/>
            </a:ext>
          </a:extLst>
        </xdr:cNvPr>
        <xdr:cNvCxnSpPr/>
      </xdr:nvCxnSpPr>
      <xdr:spPr>
        <a:xfrm>
          <a:off x="17602200" y="10415815"/>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128815</xdr:rowOff>
    </xdr:from>
    <xdr:to>
      <xdr:col>98</xdr:col>
      <xdr:colOff>38100</xdr:colOff>
      <xdr:row>63</xdr:row>
      <xdr:rowOff>58965</xdr:rowOff>
    </xdr:to>
    <xdr:sp macro="" textlink="">
      <xdr:nvSpPr>
        <xdr:cNvPr id="718" name="楕円 717">
          <a:extLst>
            <a:ext uri="{FF2B5EF4-FFF2-40B4-BE49-F238E27FC236}">
              <a16:creationId xmlns:a16="http://schemas.microsoft.com/office/drawing/2014/main" id="{B65AA5AE-177F-40BA-A060-B87758CD653B}"/>
            </a:ext>
          </a:extLst>
        </xdr:cNvPr>
        <xdr:cNvSpPr/>
      </xdr:nvSpPr>
      <xdr:spPr>
        <a:xfrm>
          <a:off x="16757650" y="103713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8165</xdr:rowOff>
    </xdr:from>
    <xdr:to>
      <xdr:col>102</xdr:col>
      <xdr:colOff>114300</xdr:colOff>
      <xdr:row>63</xdr:row>
      <xdr:rowOff>8165</xdr:rowOff>
    </xdr:to>
    <xdr:cxnSp macro="">
      <xdr:nvCxnSpPr>
        <xdr:cNvPr id="719" name="直線コネクタ 718">
          <a:extLst>
            <a:ext uri="{FF2B5EF4-FFF2-40B4-BE49-F238E27FC236}">
              <a16:creationId xmlns:a16="http://schemas.microsoft.com/office/drawing/2014/main" id="{7CC71898-170B-40C0-94B4-6EDDEDDAA0FD}"/>
            </a:ext>
          </a:extLst>
        </xdr:cNvPr>
        <xdr:cNvCxnSpPr/>
      </xdr:nvCxnSpPr>
      <xdr:spPr>
        <a:xfrm>
          <a:off x="16802100" y="104158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83655</xdr:rowOff>
    </xdr:from>
    <xdr:ext cx="469744" cy="259045"/>
    <xdr:sp macro="" textlink="">
      <xdr:nvSpPr>
        <xdr:cNvPr id="720" name="n_1aveValue【保健センター・保健所】&#10;一人当たり面積">
          <a:extLst>
            <a:ext uri="{FF2B5EF4-FFF2-40B4-BE49-F238E27FC236}">
              <a16:creationId xmlns:a16="http://schemas.microsoft.com/office/drawing/2014/main" id="{90FAEE75-3676-4A25-96E8-C707B84C3DA8}"/>
            </a:ext>
          </a:extLst>
        </xdr:cNvPr>
        <xdr:cNvSpPr txBox="1"/>
      </xdr:nvSpPr>
      <xdr:spPr>
        <a:xfrm>
          <a:off x="189802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a:extLst>
            <a:ext uri="{FF2B5EF4-FFF2-40B4-BE49-F238E27FC236}">
              <a16:creationId xmlns:a16="http://schemas.microsoft.com/office/drawing/2014/main" id="{5034D2CF-DC14-4D62-8A56-B60C7D102199}"/>
            </a:ext>
          </a:extLst>
        </xdr:cNvPr>
        <xdr:cNvSpPr txBox="1"/>
      </xdr:nvSpPr>
      <xdr:spPr>
        <a:xfrm>
          <a:off x="181801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99984</xdr:rowOff>
    </xdr:from>
    <xdr:ext cx="469744" cy="259045"/>
    <xdr:sp macro="" textlink="">
      <xdr:nvSpPr>
        <xdr:cNvPr id="722" name="n_3aveValue【保健センター・保健所】&#10;一人当たり面積">
          <a:extLst>
            <a:ext uri="{FF2B5EF4-FFF2-40B4-BE49-F238E27FC236}">
              <a16:creationId xmlns:a16="http://schemas.microsoft.com/office/drawing/2014/main" id="{2D304468-4E29-4671-A5EB-2F3FF7035493}"/>
            </a:ext>
          </a:extLst>
        </xdr:cNvPr>
        <xdr:cNvSpPr txBox="1"/>
      </xdr:nvSpPr>
      <xdr:spPr>
        <a:xfrm>
          <a:off x="17386377" y="1001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a:extLst>
            <a:ext uri="{FF2B5EF4-FFF2-40B4-BE49-F238E27FC236}">
              <a16:creationId xmlns:a16="http://schemas.microsoft.com/office/drawing/2014/main" id="{EBA17322-52E4-45ED-9EA1-0ABB7B08950B}"/>
            </a:ext>
          </a:extLst>
        </xdr:cNvPr>
        <xdr:cNvSpPr txBox="1"/>
      </xdr:nvSpPr>
      <xdr:spPr>
        <a:xfrm>
          <a:off x="16592627" y="9996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50092</xdr:rowOff>
    </xdr:from>
    <xdr:ext cx="469744" cy="259045"/>
    <xdr:sp macro="" textlink="">
      <xdr:nvSpPr>
        <xdr:cNvPr id="724" name="n_1mainValue【保健センター・保健所】&#10;一人当たり面積">
          <a:extLst>
            <a:ext uri="{FF2B5EF4-FFF2-40B4-BE49-F238E27FC236}">
              <a16:creationId xmlns:a16="http://schemas.microsoft.com/office/drawing/2014/main" id="{DBE13C3A-F773-4A89-B8A2-7774C13746E7}"/>
            </a:ext>
          </a:extLst>
        </xdr:cNvPr>
        <xdr:cNvSpPr txBox="1"/>
      </xdr:nvSpPr>
      <xdr:spPr>
        <a:xfrm>
          <a:off x="189802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50092</xdr:rowOff>
    </xdr:from>
    <xdr:ext cx="469744" cy="259045"/>
    <xdr:sp macro="" textlink="">
      <xdr:nvSpPr>
        <xdr:cNvPr id="725" name="n_2mainValue【保健センター・保健所】&#10;一人当たり面積">
          <a:extLst>
            <a:ext uri="{FF2B5EF4-FFF2-40B4-BE49-F238E27FC236}">
              <a16:creationId xmlns:a16="http://schemas.microsoft.com/office/drawing/2014/main" id="{36E6051A-AAEA-4039-A761-A4973BA0DB9A}"/>
            </a:ext>
          </a:extLst>
        </xdr:cNvPr>
        <xdr:cNvSpPr txBox="1"/>
      </xdr:nvSpPr>
      <xdr:spPr>
        <a:xfrm>
          <a:off x="181801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50092</xdr:rowOff>
    </xdr:from>
    <xdr:ext cx="469744" cy="259045"/>
    <xdr:sp macro="" textlink="">
      <xdr:nvSpPr>
        <xdr:cNvPr id="726" name="n_3mainValue【保健センター・保健所】&#10;一人当たり面積">
          <a:extLst>
            <a:ext uri="{FF2B5EF4-FFF2-40B4-BE49-F238E27FC236}">
              <a16:creationId xmlns:a16="http://schemas.microsoft.com/office/drawing/2014/main" id="{27C724F5-2503-4679-B13D-22F772C12E39}"/>
            </a:ext>
          </a:extLst>
        </xdr:cNvPr>
        <xdr:cNvSpPr txBox="1"/>
      </xdr:nvSpPr>
      <xdr:spPr>
        <a:xfrm>
          <a:off x="1738637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50092</xdr:rowOff>
    </xdr:from>
    <xdr:ext cx="469744" cy="259045"/>
    <xdr:sp macro="" textlink="">
      <xdr:nvSpPr>
        <xdr:cNvPr id="727" name="n_4mainValue【保健センター・保健所】&#10;一人当たり面積">
          <a:extLst>
            <a:ext uri="{FF2B5EF4-FFF2-40B4-BE49-F238E27FC236}">
              <a16:creationId xmlns:a16="http://schemas.microsoft.com/office/drawing/2014/main" id="{B32ADEC5-0812-4E55-93C6-0E6EEA5F7811}"/>
            </a:ext>
          </a:extLst>
        </xdr:cNvPr>
        <xdr:cNvSpPr txBox="1"/>
      </xdr:nvSpPr>
      <xdr:spPr>
        <a:xfrm>
          <a:off x="1659262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C89290DB-EE8F-47ED-9EBB-DA6985EF1A6A}"/>
            </a:ext>
          </a:extLst>
        </xdr:cNvPr>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48C928A3-EB49-450C-A111-5FB2CC54AB78}"/>
            </a:ext>
          </a:extLst>
        </xdr:cNvPr>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BB1DD70E-5F57-4172-ABBB-618A60D77ACF}"/>
            </a:ext>
          </a:extLst>
        </xdr:cNvPr>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50D2F200-D164-4931-99E2-2C89018E0921}"/>
            </a:ext>
          </a:extLst>
        </xdr:cNvPr>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84D7442D-C75D-44C4-B0F3-67E2499A5ED4}"/>
            </a:ext>
          </a:extLst>
        </xdr:cNvPr>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6795BE7C-CF1C-4A0D-9E94-EC2F1CE7C52C}"/>
            </a:ext>
          </a:extLst>
        </xdr:cNvPr>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CA9FA922-F19C-4CEC-BC31-C54804971CE8}"/>
            </a:ext>
          </a:extLst>
        </xdr:cNvPr>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8EB63745-68A4-46BE-8CF2-9442D70C6B8B}"/>
            </a:ext>
          </a:extLst>
        </xdr:cNvPr>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58FDDA4F-77C5-4F4C-B03F-0948BA219436}"/>
            </a:ext>
          </a:extLst>
        </xdr:cNvPr>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47E11D3E-33FE-499A-996E-838F0BD68382}"/>
            </a:ext>
          </a:extLst>
        </xdr:cNvPr>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FD6FA917-DD08-4027-BD4C-E991AFB7D83C}"/>
            </a:ext>
          </a:extLst>
        </xdr:cNvPr>
        <xdr:cNvSpPr txBox="1"/>
      </xdr:nvSpPr>
      <xdr:spPr>
        <a:xfrm>
          <a:off x="1079772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777614BA-E33B-47D8-93F7-9FB52C9E1594}"/>
            </a:ext>
          </a:extLst>
        </xdr:cNvPr>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CA0441C9-DE7C-41E2-92E6-F1E4AE050631}"/>
            </a:ext>
          </a:extLst>
        </xdr:cNvPr>
        <xdr:cNvSpPr txBox="1"/>
      </xdr:nvSpPr>
      <xdr:spPr>
        <a:xfrm>
          <a:off x="107977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C0B93A06-B47A-45B7-8A52-62D81BC65CBE}"/>
            </a:ext>
          </a:extLst>
        </xdr:cNvPr>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5C25F212-E638-4BAB-9457-E45C838A02A7}"/>
            </a:ext>
          </a:extLst>
        </xdr:cNvPr>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114D187D-70DA-4CA5-B9CE-2A261DA1B513}"/>
            </a:ext>
          </a:extLst>
        </xdr:cNvPr>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F5877927-2644-4842-96E3-B08A30CC7F19}"/>
            </a:ext>
          </a:extLst>
        </xdr:cNvPr>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8EAFA46C-3F54-473C-B787-8827DC3C8570}"/>
            </a:ext>
          </a:extLst>
        </xdr:cNvPr>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8344E76B-B495-41CD-9DCD-9A4B9DBDAEB0}"/>
            </a:ext>
          </a:extLst>
        </xdr:cNvPr>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35FC3B4B-CD61-4E5E-B932-3E0BCF2CF51F}"/>
            </a:ext>
          </a:extLst>
        </xdr:cNvPr>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0C56B042-1218-4547-AD4C-ECF59F6971EA}"/>
            </a:ext>
          </a:extLst>
        </xdr:cNvPr>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A9AA47D7-094E-4492-AE7F-1FF6A928CDEE}"/>
            </a:ext>
          </a:extLst>
        </xdr:cNvPr>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962E80D1-1D6D-44AF-810C-BF74EB6EA2E4}"/>
            </a:ext>
          </a:extLst>
        </xdr:cNvPr>
        <xdr:cNvSpPr txBox="1"/>
      </xdr:nvSpPr>
      <xdr:spPr>
        <a:xfrm>
          <a:off x="10906911" y="123482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10EE2733-286D-429A-A91E-B2901A7A8BB0}"/>
            </a:ext>
          </a:extLst>
        </xdr:cNvPr>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3811</xdr:rowOff>
    </xdr:to>
    <xdr:cxnSp macro="">
      <xdr:nvCxnSpPr>
        <xdr:cNvPr id="752" name="直線コネクタ 751">
          <a:extLst>
            <a:ext uri="{FF2B5EF4-FFF2-40B4-BE49-F238E27FC236}">
              <a16:creationId xmlns:a16="http://schemas.microsoft.com/office/drawing/2014/main" id="{E728ED85-ACCF-40FD-9C11-520B3396914D}"/>
            </a:ext>
          </a:extLst>
        </xdr:cNvPr>
        <xdr:cNvCxnSpPr/>
      </xdr:nvCxnSpPr>
      <xdr:spPr>
        <a:xfrm flipV="1">
          <a:off x="14699614" y="12759055"/>
          <a:ext cx="0" cy="1449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7638</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61908BD5-9FA7-49E1-B0D5-066338BE217E}"/>
            </a:ext>
          </a:extLst>
        </xdr:cNvPr>
        <xdr:cNvSpPr txBox="1"/>
      </xdr:nvSpPr>
      <xdr:spPr>
        <a:xfrm>
          <a:off x="14738350" y="1421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3811</xdr:rowOff>
    </xdr:from>
    <xdr:to>
      <xdr:col>86</xdr:col>
      <xdr:colOff>25400</xdr:colOff>
      <xdr:row>86</xdr:row>
      <xdr:rowOff>3811</xdr:rowOff>
    </xdr:to>
    <xdr:cxnSp macro="">
      <xdr:nvCxnSpPr>
        <xdr:cNvPr id="754" name="直線コネクタ 753">
          <a:extLst>
            <a:ext uri="{FF2B5EF4-FFF2-40B4-BE49-F238E27FC236}">
              <a16:creationId xmlns:a16="http://schemas.microsoft.com/office/drawing/2014/main" id="{1588D2D4-5CE2-4021-98A0-D67B0C65BDC7}"/>
            </a:ext>
          </a:extLst>
        </xdr:cNvPr>
        <xdr:cNvCxnSpPr/>
      </xdr:nvCxnSpPr>
      <xdr:spPr>
        <a:xfrm>
          <a:off x="14611350" y="14208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FECCA2B3-54DF-4335-A683-180A7B46500D}"/>
            </a:ext>
          </a:extLst>
        </xdr:cNvPr>
        <xdr:cNvSpPr txBox="1"/>
      </xdr:nvSpPr>
      <xdr:spPr>
        <a:xfrm>
          <a:off x="14738350" y="12546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56" name="直線コネクタ 755">
          <a:extLst>
            <a:ext uri="{FF2B5EF4-FFF2-40B4-BE49-F238E27FC236}">
              <a16:creationId xmlns:a16="http://schemas.microsoft.com/office/drawing/2014/main" id="{3CA4FA47-B0BD-4739-97E4-EB4105EFA7C7}"/>
            </a:ext>
          </a:extLst>
        </xdr:cNvPr>
        <xdr:cNvCxnSpPr/>
      </xdr:nvCxnSpPr>
      <xdr:spPr>
        <a:xfrm>
          <a:off x="14611350" y="127590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149241</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A9E9A7C7-72DF-4401-BE3E-ECE49EB5C9B4}"/>
            </a:ext>
          </a:extLst>
        </xdr:cNvPr>
        <xdr:cNvSpPr txBox="1"/>
      </xdr:nvSpPr>
      <xdr:spPr>
        <a:xfrm>
          <a:off x="14738350" y="133635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126364</xdr:rowOff>
    </xdr:from>
    <xdr:to>
      <xdr:col>85</xdr:col>
      <xdr:colOff>177800</xdr:colOff>
      <xdr:row>82</xdr:row>
      <xdr:rowOff>56514</xdr:rowOff>
    </xdr:to>
    <xdr:sp macro="" textlink="">
      <xdr:nvSpPr>
        <xdr:cNvPr id="758" name="フローチャート: 判断 757">
          <a:extLst>
            <a:ext uri="{FF2B5EF4-FFF2-40B4-BE49-F238E27FC236}">
              <a16:creationId xmlns:a16="http://schemas.microsoft.com/office/drawing/2014/main" id="{DCBFE98F-1307-4705-A077-838C2F9D74AB}"/>
            </a:ext>
          </a:extLst>
        </xdr:cNvPr>
        <xdr:cNvSpPr/>
      </xdr:nvSpPr>
      <xdr:spPr>
        <a:xfrm>
          <a:off x="14649450" y="135058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92075</xdr:rowOff>
    </xdr:from>
    <xdr:to>
      <xdr:col>81</xdr:col>
      <xdr:colOff>101600</xdr:colOff>
      <xdr:row>82</xdr:row>
      <xdr:rowOff>22225</xdr:rowOff>
    </xdr:to>
    <xdr:sp macro="" textlink="">
      <xdr:nvSpPr>
        <xdr:cNvPr id="759" name="フローチャート: 判断 758">
          <a:extLst>
            <a:ext uri="{FF2B5EF4-FFF2-40B4-BE49-F238E27FC236}">
              <a16:creationId xmlns:a16="http://schemas.microsoft.com/office/drawing/2014/main" id="{3FCFE06A-9680-4F16-9D61-B7A831060C12}"/>
            </a:ext>
          </a:extLst>
        </xdr:cNvPr>
        <xdr:cNvSpPr/>
      </xdr:nvSpPr>
      <xdr:spPr>
        <a:xfrm>
          <a:off x="13887450" y="134715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52070</xdr:rowOff>
    </xdr:from>
    <xdr:to>
      <xdr:col>76</xdr:col>
      <xdr:colOff>165100</xdr:colOff>
      <xdr:row>81</xdr:row>
      <xdr:rowOff>153670</xdr:rowOff>
    </xdr:to>
    <xdr:sp macro="" textlink="">
      <xdr:nvSpPr>
        <xdr:cNvPr id="760" name="フローチャート: 判断 759">
          <a:extLst>
            <a:ext uri="{FF2B5EF4-FFF2-40B4-BE49-F238E27FC236}">
              <a16:creationId xmlns:a16="http://schemas.microsoft.com/office/drawing/2014/main" id="{836FA3A0-FE02-4F2F-B958-2F0D90774A47}"/>
            </a:ext>
          </a:extLst>
        </xdr:cNvPr>
        <xdr:cNvSpPr/>
      </xdr:nvSpPr>
      <xdr:spPr>
        <a:xfrm>
          <a:off x="13093700" y="1343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57786</xdr:rowOff>
    </xdr:from>
    <xdr:to>
      <xdr:col>72</xdr:col>
      <xdr:colOff>38100</xdr:colOff>
      <xdr:row>81</xdr:row>
      <xdr:rowOff>159386</xdr:rowOff>
    </xdr:to>
    <xdr:sp macro="" textlink="">
      <xdr:nvSpPr>
        <xdr:cNvPr id="761" name="フローチャート: 判断 760">
          <a:extLst>
            <a:ext uri="{FF2B5EF4-FFF2-40B4-BE49-F238E27FC236}">
              <a16:creationId xmlns:a16="http://schemas.microsoft.com/office/drawing/2014/main" id="{B0A93600-85FF-4276-BC68-80D556CC4423}"/>
            </a:ext>
          </a:extLst>
        </xdr:cNvPr>
        <xdr:cNvSpPr/>
      </xdr:nvSpPr>
      <xdr:spPr>
        <a:xfrm>
          <a:off x="12299950" y="1343723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62" name="フローチャート: 判断 761">
          <a:extLst>
            <a:ext uri="{FF2B5EF4-FFF2-40B4-BE49-F238E27FC236}">
              <a16:creationId xmlns:a16="http://schemas.microsoft.com/office/drawing/2014/main" id="{D94F60E9-CC9E-41E2-913A-DD5DE05676F7}"/>
            </a:ext>
          </a:extLst>
        </xdr:cNvPr>
        <xdr:cNvSpPr/>
      </xdr:nvSpPr>
      <xdr:spPr>
        <a:xfrm>
          <a:off x="11487150" y="1340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27CBFA3-97D2-45B1-9263-7125E2FFF692}"/>
            </a:ext>
          </a:extLst>
        </xdr:cNvPr>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3853084-7679-48A3-9F70-476B54902BC2}"/>
            </a:ext>
          </a:extLst>
        </xdr:cNvPr>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61975119-BB11-4321-A823-855EC3D22A61}"/>
            </a:ext>
          </a:extLst>
        </xdr:cNvPr>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0C3DF2B-15BC-4603-9CA3-02CD6A17ACED}"/>
            </a:ext>
          </a:extLst>
        </xdr:cNvPr>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0F5E04F6-1BB6-4ECB-B645-2D401F1C614B}"/>
            </a:ext>
          </a:extLst>
        </xdr:cNvPr>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6350</xdr:rowOff>
    </xdr:from>
    <xdr:to>
      <xdr:col>85</xdr:col>
      <xdr:colOff>177800</xdr:colOff>
      <xdr:row>82</xdr:row>
      <xdr:rowOff>107950</xdr:rowOff>
    </xdr:to>
    <xdr:sp macro="" textlink="">
      <xdr:nvSpPr>
        <xdr:cNvPr id="768" name="楕円 767">
          <a:extLst>
            <a:ext uri="{FF2B5EF4-FFF2-40B4-BE49-F238E27FC236}">
              <a16:creationId xmlns:a16="http://schemas.microsoft.com/office/drawing/2014/main" id="{FB39EA6D-6C0B-4A07-8101-096831E32C42}"/>
            </a:ext>
          </a:extLst>
        </xdr:cNvPr>
        <xdr:cNvSpPr/>
      </xdr:nvSpPr>
      <xdr:spPr>
        <a:xfrm>
          <a:off x="14649450" y="1355090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156227</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9512B8B-D696-405B-BF77-464CE88793C7}"/>
            </a:ext>
          </a:extLst>
        </xdr:cNvPr>
        <xdr:cNvSpPr txBox="1"/>
      </xdr:nvSpPr>
      <xdr:spPr>
        <a:xfrm>
          <a:off x="14738350"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149225</xdr:rowOff>
    </xdr:from>
    <xdr:to>
      <xdr:col>81</xdr:col>
      <xdr:colOff>101600</xdr:colOff>
      <xdr:row>82</xdr:row>
      <xdr:rowOff>79375</xdr:rowOff>
    </xdr:to>
    <xdr:sp macro="" textlink="">
      <xdr:nvSpPr>
        <xdr:cNvPr id="770" name="楕円 769">
          <a:extLst>
            <a:ext uri="{FF2B5EF4-FFF2-40B4-BE49-F238E27FC236}">
              <a16:creationId xmlns:a16="http://schemas.microsoft.com/office/drawing/2014/main" id="{DAF3DD84-AE13-4EB4-B1D1-519FDE42D631}"/>
            </a:ext>
          </a:extLst>
        </xdr:cNvPr>
        <xdr:cNvSpPr/>
      </xdr:nvSpPr>
      <xdr:spPr>
        <a:xfrm>
          <a:off x="13887450" y="1352867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28575</xdr:rowOff>
    </xdr:from>
    <xdr:to>
      <xdr:col>85</xdr:col>
      <xdr:colOff>127000</xdr:colOff>
      <xdr:row>82</xdr:row>
      <xdr:rowOff>57150</xdr:rowOff>
    </xdr:to>
    <xdr:cxnSp macro="">
      <xdr:nvCxnSpPr>
        <xdr:cNvPr id="771" name="直線コネクタ 770">
          <a:extLst>
            <a:ext uri="{FF2B5EF4-FFF2-40B4-BE49-F238E27FC236}">
              <a16:creationId xmlns:a16="http://schemas.microsoft.com/office/drawing/2014/main" id="{84534DD5-C457-42C2-AFB8-E2F29E753463}"/>
            </a:ext>
          </a:extLst>
        </xdr:cNvPr>
        <xdr:cNvCxnSpPr/>
      </xdr:nvCxnSpPr>
      <xdr:spPr>
        <a:xfrm>
          <a:off x="13938250" y="1357312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130175</xdr:rowOff>
    </xdr:from>
    <xdr:to>
      <xdr:col>76</xdr:col>
      <xdr:colOff>165100</xdr:colOff>
      <xdr:row>82</xdr:row>
      <xdr:rowOff>60325</xdr:rowOff>
    </xdr:to>
    <xdr:sp macro="" textlink="">
      <xdr:nvSpPr>
        <xdr:cNvPr id="772" name="楕円 771">
          <a:extLst>
            <a:ext uri="{FF2B5EF4-FFF2-40B4-BE49-F238E27FC236}">
              <a16:creationId xmlns:a16="http://schemas.microsoft.com/office/drawing/2014/main" id="{3E1D57D8-8261-40F3-B022-8EE3B77DA7C8}"/>
            </a:ext>
          </a:extLst>
        </xdr:cNvPr>
        <xdr:cNvSpPr/>
      </xdr:nvSpPr>
      <xdr:spPr>
        <a:xfrm>
          <a:off x="13093700" y="1350962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9525</xdr:rowOff>
    </xdr:from>
    <xdr:to>
      <xdr:col>81</xdr:col>
      <xdr:colOff>50800</xdr:colOff>
      <xdr:row>82</xdr:row>
      <xdr:rowOff>28575</xdr:rowOff>
    </xdr:to>
    <xdr:cxnSp macro="">
      <xdr:nvCxnSpPr>
        <xdr:cNvPr id="773" name="直線コネクタ 772">
          <a:extLst>
            <a:ext uri="{FF2B5EF4-FFF2-40B4-BE49-F238E27FC236}">
              <a16:creationId xmlns:a16="http://schemas.microsoft.com/office/drawing/2014/main" id="{52BF1C54-7BE7-4206-B80A-DC8F654011C6}"/>
            </a:ext>
          </a:extLst>
        </xdr:cNvPr>
        <xdr:cNvCxnSpPr/>
      </xdr:nvCxnSpPr>
      <xdr:spPr>
        <a:xfrm>
          <a:off x="13144500" y="13554075"/>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13970</xdr:rowOff>
    </xdr:from>
    <xdr:to>
      <xdr:col>72</xdr:col>
      <xdr:colOff>38100</xdr:colOff>
      <xdr:row>82</xdr:row>
      <xdr:rowOff>115570</xdr:rowOff>
    </xdr:to>
    <xdr:sp macro="" textlink="">
      <xdr:nvSpPr>
        <xdr:cNvPr id="774" name="楕円 773">
          <a:extLst>
            <a:ext uri="{FF2B5EF4-FFF2-40B4-BE49-F238E27FC236}">
              <a16:creationId xmlns:a16="http://schemas.microsoft.com/office/drawing/2014/main" id="{867230C7-1B23-4566-81D6-1EDA547EC3C3}"/>
            </a:ext>
          </a:extLst>
        </xdr:cNvPr>
        <xdr:cNvSpPr/>
      </xdr:nvSpPr>
      <xdr:spPr>
        <a:xfrm>
          <a:off x="12299950" y="135585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82</xdr:row>
      <xdr:rowOff>64770</xdr:rowOff>
    </xdr:to>
    <xdr:cxnSp macro="">
      <xdr:nvCxnSpPr>
        <xdr:cNvPr id="775" name="直線コネクタ 774">
          <a:extLst>
            <a:ext uri="{FF2B5EF4-FFF2-40B4-BE49-F238E27FC236}">
              <a16:creationId xmlns:a16="http://schemas.microsoft.com/office/drawing/2014/main" id="{AE78FEFA-2E07-4760-9FE2-59FCB9329FFB}"/>
            </a:ext>
          </a:extLst>
        </xdr:cNvPr>
        <xdr:cNvCxnSpPr/>
      </xdr:nvCxnSpPr>
      <xdr:spPr>
        <a:xfrm flipV="1">
          <a:off x="12344400" y="13554075"/>
          <a:ext cx="8001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636</xdr:rowOff>
    </xdr:from>
    <xdr:to>
      <xdr:col>67</xdr:col>
      <xdr:colOff>101600</xdr:colOff>
      <xdr:row>82</xdr:row>
      <xdr:rowOff>102236</xdr:rowOff>
    </xdr:to>
    <xdr:sp macro="" textlink="">
      <xdr:nvSpPr>
        <xdr:cNvPr id="776" name="楕円 775">
          <a:extLst>
            <a:ext uri="{FF2B5EF4-FFF2-40B4-BE49-F238E27FC236}">
              <a16:creationId xmlns:a16="http://schemas.microsoft.com/office/drawing/2014/main" id="{5C25C4A6-25DD-4899-BF09-A72C7832F37C}"/>
            </a:ext>
          </a:extLst>
        </xdr:cNvPr>
        <xdr:cNvSpPr/>
      </xdr:nvSpPr>
      <xdr:spPr>
        <a:xfrm>
          <a:off x="11487150" y="1354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51436</xdr:rowOff>
    </xdr:from>
    <xdr:to>
      <xdr:col>71</xdr:col>
      <xdr:colOff>177800</xdr:colOff>
      <xdr:row>82</xdr:row>
      <xdr:rowOff>64770</xdr:rowOff>
    </xdr:to>
    <xdr:cxnSp macro="">
      <xdr:nvCxnSpPr>
        <xdr:cNvPr id="777" name="直線コネクタ 776">
          <a:extLst>
            <a:ext uri="{FF2B5EF4-FFF2-40B4-BE49-F238E27FC236}">
              <a16:creationId xmlns:a16="http://schemas.microsoft.com/office/drawing/2014/main" id="{1A6F1885-A431-4B5F-8051-5951D1E775C0}"/>
            </a:ext>
          </a:extLst>
        </xdr:cNvPr>
        <xdr:cNvCxnSpPr/>
      </xdr:nvCxnSpPr>
      <xdr:spPr>
        <a:xfrm>
          <a:off x="11537950" y="13595986"/>
          <a:ext cx="80645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38752</xdr:rowOff>
    </xdr:from>
    <xdr:ext cx="405111" cy="259045"/>
    <xdr:sp macro="" textlink="">
      <xdr:nvSpPr>
        <xdr:cNvPr id="778" name="n_1aveValue【消防施設】&#10;有形固定資産減価償却率">
          <a:extLst>
            <a:ext uri="{FF2B5EF4-FFF2-40B4-BE49-F238E27FC236}">
              <a16:creationId xmlns:a16="http://schemas.microsoft.com/office/drawing/2014/main" id="{FA63DA71-22B5-4212-9C38-A07AE0D1449D}"/>
            </a:ext>
          </a:extLst>
        </xdr:cNvPr>
        <xdr:cNvSpPr txBox="1"/>
      </xdr:nvSpPr>
      <xdr:spPr>
        <a:xfrm>
          <a:off x="13742044" y="1325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170197</xdr:rowOff>
    </xdr:from>
    <xdr:ext cx="405111" cy="259045"/>
    <xdr:sp macro="" textlink="">
      <xdr:nvSpPr>
        <xdr:cNvPr id="779" name="n_2aveValue【消防施設】&#10;有形固定資産減価償却率">
          <a:extLst>
            <a:ext uri="{FF2B5EF4-FFF2-40B4-BE49-F238E27FC236}">
              <a16:creationId xmlns:a16="http://schemas.microsoft.com/office/drawing/2014/main" id="{27320E6F-7E4B-4836-A6A3-0C93B55DFCC1}"/>
            </a:ext>
          </a:extLst>
        </xdr:cNvPr>
        <xdr:cNvSpPr txBox="1"/>
      </xdr:nvSpPr>
      <xdr:spPr>
        <a:xfrm>
          <a:off x="12960994" y="1321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4463</xdr:rowOff>
    </xdr:from>
    <xdr:ext cx="405111" cy="259045"/>
    <xdr:sp macro="" textlink="">
      <xdr:nvSpPr>
        <xdr:cNvPr id="780" name="n_3aveValue【消防施設】&#10;有形固定資産減価償却率">
          <a:extLst>
            <a:ext uri="{FF2B5EF4-FFF2-40B4-BE49-F238E27FC236}">
              <a16:creationId xmlns:a16="http://schemas.microsoft.com/office/drawing/2014/main" id="{0A858875-70A3-428F-9949-E788BF98223E}"/>
            </a:ext>
          </a:extLst>
        </xdr:cNvPr>
        <xdr:cNvSpPr txBox="1"/>
      </xdr:nvSpPr>
      <xdr:spPr>
        <a:xfrm>
          <a:off x="12167244" y="1321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81" name="n_4aveValue【消防施設】&#10;有形固定資産減価償却率">
          <a:extLst>
            <a:ext uri="{FF2B5EF4-FFF2-40B4-BE49-F238E27FC236}">
              <a16:creationId xmlns:a16="http://schemas.microsoft.com/office/drawing/2014/main" id="{84BA2588-E4C2-4DE1-B123-CC1DE9086E19}"/>
            </a:ext>
          </a:extLst>
        </xdr:cNvPr>
        <xdr:cNvSpPr txBox="1"/>
      </xdr:nvSpPr>
      <xdr:spPr>
        <a:xfrm>
          <a:off x="11354444" y="1318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70502</xdr:rowOff>
    </xdr:from>
    <xdr:ext cx="405111" cy="259045"/>
    <xdr:sp macro="" textlink="">
      <xdr:nvSpPr>
        <xdr:cNvPr id="782" name="n_1mainValue【消防施設】&#10;有形固定資産減価償却率">
          <a:extLst>
            <a:ext uri="{FF2B5EF4-FFF2-40B4-BE49-F238E27FC236}">
              <a16:creationId xmlns:a16="http://schemas.microsoft.com/office/drawing/2014/main" id="{A0B19B72-46EE-4C46-97F4-397918097933}"/>
            </a:ext>
          </a:extLst>
        </xdr:cNvPr>
        <xdr:cNvSpPr txBox="1"/>
      </xdr:nvSpPr>
      <xdr:spPr>
        <a:xfrm>
          <a:off x="13742044" y="13615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51452</xdr:rowOff>
    </xdr:from>
    <xdr:ext cx="405111" cy="259045"/>
    <xdr:sp macro="" textlink="">
      <xdr:nvSpPr>
        <xdr:cNvPr id="783" name="n_2mainValue【消防施設】&#10;有形固定資産減価償却率">
          <a:extLst>
            <a:ext uri="{FF2B5EF4-FFF2-40B4-BE49-F238E27FC236}">
              <a16:creationId xmlns:a16="http://schemas.microsoft.com/office/drawing/2014/main" id="{45510B04-76C7-46AB-8782-6F12793D5C54}"/>
            </a:ext>
          </a:extLst>
        </xdr:cNvPr>
        <xdr:cNvSpPr txBox="1"/>
      </xdr:nvSpPr>
      <xdr:spPr>
        <a:xfrm>
          <a:off x="12960994" y="13596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106697</xdr:rowOff>
    </xdr:from>
    <xdr:ext cx="405111" cy="259045"/>
    <xdr:sp macro="" textlink="">
      <xdr:nvSpPr>
        <xdr:cNvPr id="784" name="n_3mainValue【消防施設】&#10;有形固定資産減価償却率">
          <a:extLst>
            <a:ext uri="{FF2B5EF4-FFF2-40B4-BE49-F238E27FC236}">
              <a16:creationId xmlns:a16="http://schemas.microsoft.com/office/drawing/2014/main" id="{75032DAE-4107-4690-8B47-EB4F2E632638}"/>
            </a:ext>
          </a:extLst>
        </xdr:cNvPr>
        <xdr:cNvSpPr txBox="1"/>
      </xdr:nvSpPr>
      <xdr:spPr>
        <a:xfrm>
          <a:off x="12167244" y="1365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93363</xdr:rowOff>
    </xdr:from>
    <xdr:ext cx="405111" cy="259045"/>
    <xdr:sp macro="" textlink="">
      <xdr:nvSpPr>
        <xdr:cNvPr id="785" name="n_4mainValue【消防施設】&#10;有形固定資産減価償却率">
          <a:extLst>
            <a:ext uri="{FF2B5EF4-FFF2-40B4-BE49-F238E27FC236}">
              <a16:creationId xmlns:a16="http://schemas.microsoft.com/office/drawing/2014/main" id="{40263491-392D-4F45-88CC-563568BCFD41}"/>
            </a:ext>
          </a:extLst>
        </xdr:cNvPr>
        <xdr:cNvSpPr txBox="1"/>
      </xdr:nvSpPr>
      <xdr:spPr>
        <a:xfrm>
          <a:off x="11354444" y="1363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D1777299-391D-416E-9371-5BB510DB69EB}"/>
            </a:ext>
          </a:extLst>
        </xdr:cNvPr>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74CB9D14-B393-40DC-A9E1-6226C5F8B3F2}"/>
            </a:ext>
          </a:extLst>
        </xdr:cNvPr>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0D0F8151-34AA-441D-9FA0-BFFE31E54D5A}"/>
            </a:ext>
          </a:extLst>
        </xdr:cNvPr>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7D701E35-DE45-4528-B1B2-60122965A21D}"/>
            </a:ext>
          </a:extLst>
        </xdr:cNvPr>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E19243EA-BE2B-44DE-8A63-8CDE42F327F7}"/>
            </a:ext>
          </a:extLst>
        </xdr:cNvPr>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874629C9-4084-4BA0-AC48-A4B2BF1E1F91}"/>
            </a:ext>
          </a:extLst>
        </xdr:cNvPr>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CDD38202-712C-4B21-B821-C234B6ABF578}"/>
            </a:ext>
          </a:extLst>
        </xdr:cNvPr>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4B9EE2D3-6BB1-4CC5-9D56-857B950E1F3F}"/>
            </a:ext>
          </a:extLst>
        </xdr:cNvPr>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9CA8F4B3-14A5-44D5-9818-2476202BECFB}"/>
            </a:ext>
          </a:extLst>
        </xdr:cNvPr>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B4C4C642-E84F-4C99-BD19-F956EA3B55A5}"/>
            </a:ext>
          </a:extLst>
        </xdr:cNvPr>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6" name="直線コネクタ 795">
          <a:extLst>
            <a:ext uri="{FF2B5EF4-FFF2-40B4-BE49-F238E27FC236}">
              <a16:creationId xmlns:a16="http://schemas.microsoft.com/office/drawing/2014/main" id="{7B74EEAD-89BA-4B7D-A561-8B2C859DB193}"/>
            </a:ext>
          </a:extLst>
        </xdr:cNvPr>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7" name="テキスト ボックス 796">
          <a:extLst>
            <a:ext uri="{FF2B5EF4-FFF2-40B4-BE49-F238E27FC236}">
              <a16:creationId xmlns:a16="http://schemas.microsoft.com/office/drawing/2014/main" id="{6331AA00-4B9A-4EBF-8F7F-038C531AC2A1}"/>
            </a:ext>
          </a:extLst>
        </xdr:cNvPr>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8" name="直線コネクタ 797">
          <a:extLst>
            <a:ext uri="{FF2B5EF4-FFF2-40B4-BE49-F238E27FC236}">
              <a16:creationId xmlns:a16="http://schemas.microsoft.com/office/drawing/2014/main" id="{39CC921A-5D02-4D0E-8F8B-0D47C6D7393E}"/>
            </a:ext>
          </a:extLst>
        </xdr:cNvPr>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9" name="テキスト ボックス 798">
          <a:extLst>
            <a:ext uri="{FF2B5EF4-FFF2-40B4-BE49-F238E27FC236}">
              <a16:creationId xmlns:a16="http://schemas.microsoft.com/office/drawing/2014/main" id="{8F3253F6-74BE-4C9A-8C19-BD26B8CA8285}"/>
            </a:ext>
          </a:extLst>
        </xdr:cNvPr>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0" name="直線コネクタ 799">
          <a:extLst>
            <a:ext uri="{FF2B5EF4-FFF2-40B4-BE49-F238E27FC236}">
              <a16:creationId xmlns:a16="http://schemas.microsoft.com/office/drawing/2014/main" id="{608CA97B-3D2B-49A9-B95B-41DF3F986FB2}"/>
            </a:ext>
          </a:extLst>
        </xdr:cNvPr>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1" name="テキスト ボックス 800">
          <a:extLst>
            <a:ext uri="{FF2B5EF4-FFF2-40B4-BE49-F238E27FC236}">
              <a16:creationId xmlns:a16="http://schemas.microsoft.com/office/drawing/2014/main" id="{B0725D72-96CD-4418-BC7F-AD2F523ACD14}"/>
            </a:ext>
          </a:extLst>
        </xdr:cNvPr>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2" name="直線コネクタ 801">
          <a:extLst>
            <a:ext uri="{FF2B5EF4-FFF2-40B4-BE49-F238E27FC236}">
              <a16:creationId xmlns:a16="http://schemas.microsoft.com/office/drawing/2014/main" id="{DFA03C33-F472-4E86-9B93-F8C9BC9ECEC9}"/>
            </a:ext>
          </a:extLst>
        </xdr:cNvPr>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3" name="テキスト ボックス 802">
          <a:extLst>
            <a:ext uri="{FF2B5EF4-FFF2-40B4-BE49-F238E27FC236}">
              <a16:creationId xmlns:a16="http://schemas.microsoft.com/office/drawing/2014/main" id="{47F53EB7-81E1-4B2B-B171-F13A52097384}"/>
            </a:ext>
          </a:extLst>
        </xdr:cNvPr>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4" name="直線コネクタ 803">
          <a:extLst>
            <a:ext uri="{FF2B5EF4-FFF2-40B4-BE49-F238E27FC236}">
              <a16:creationId xmlns:a16="http://schemas.microsoft.com/office/drawing/2014/main" id="{6FC9FF6A-2A76-4659-8D53-54DB47E6E895}"/>
            </a:ext>
          </a:extLst>
        </xdr:cNvPr>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5" name="テキスト ボックス 804">
          <a:extLst>
            <a:ext uri="{FF2B5EF4-FFF2-40B4-BE49-F238E27FC236}">
              <a16:creationId xmlns:a16="http://schemas.microsoft.com/office/drawing/2014/main" id="{EE4C2C3C-C092-4522-86B8-A9A817E3EB71}"/>
            </a:ext>
          </a:extLst>
        </xdr:cNvPr>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B9697966-CACC-4872-9D01-7ADBE686D86F}"/>
            </a:ext>
          </a:extLst>
        </xdr:cNvPr>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372E8826-E00C-4B12-89A2-EAE5A6C4F44D}"/>
            </a:ext>
          </a:extLst>
        </xdr:cNvPr>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消防施設】&#10;一人当たり面積グラフ枠">
          <a:extLst>
            <a:ext uri="{FF2B5EF4-FFF2-40B4-BE49-F238E27FC236}">
              <a16:creationId xmlns:a16="http://schemas.microsoft.com/office/drawing/2014/main" id="{A4604283-B527-4E71-B03F-C743399B7ADD}"/>
            </a:ext>
          </a:extLst>
        </xdr:cNvPr>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87630</xdr:rowOff>
    </xdr:from>
    <xdr:to>
      <xdr:col>116</xdr:col>
      <xdr:colOff>62864</xdr:colOff>
      <xdr:row>86</xdr:row>
      <xdr:rowOff>102870</xdr:rowOff>
    </xdr:to>
    <xdr:cxnSp macro="">
      <xdr:nvCxnSpPr>
        <xdr:cNvPr id="809" name="直線コネクタ 808">
          <a:extLst>
            <a:ext uri="{FF2B5EF4-FFF2-40B4-BE49-F238E27FC236}">
              <a16:creationId xmlns:a16="http://schemas.microsoft.com/office/drawing/2014/main" id="{67C0CE93-AE86-4734-B57E-55262C41E885}"/>
            </a:ext>
          </a:extLst>
        </xdr:cNvPr>
        <xdr:cNvCxnSpPr/>
      </xdr:nvCxnSpPr>
      <xdr:spPr>
        <a:xfrm flipV="1">
          <a:off x="19951064" y="128066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10" name="【消防施設】&#10;一人当たり面積最小値テキスト">
          <a:extLst>
            <a:ext uri="{FF2B5EF4-FFF2-40B4-BE49-F238E27FC236}">
              <a16:creationId xmlns:a16="http://schemas.microsoft.com/office/drawing/2014/main" id="{40117051-9FF6-4498-9AC5-B080B9D17E83}"/>
            </a:ext>
          </a:extLst>
        </xdr:cNvPr>
        <xdr:cNvSpPr txBox="1"/>
      </xdr:nvSpPr>
      <xdr:spPr>
        <a:xfrm>
          <a:off x="19989800" y="14311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11" name="直線コネクタ 810">
          <a:extLst>
            <a:ext uri="{FF2B5EF4-FFF2-40B4-BE49-F238E27FC236}">
              <a16:creationId xmlns:a16="http://schemas.microsoft.com/office/drawing/2014/main" id="{41F9652B-5B7E-4524-838C-8300FC3CCBDD}"/>
            </a:ext>
          </a:extLst>
        </xdr:cNvPr>
        <xdr:cNvCxnSpPr/>
      </xdr:nvCxnSpPr>
      <xdr:spPr>
        <a:xfrm>
          <a:off x="19881850" y="143078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34307</xdr:rowOff>
    </xdr:from>
    <xdr:ext cx="469744" cy="259045"/>
    <xdr:sp macro="" textlink="">
      <xdr:nvSpPr>
        <xdr:cNvPr id="812" name="【消防施設】&#10;一人当たり面積最大値テキスト">
          <a:extLst>
            <a:ext uri="{FF2B5EF4-FFF2-40B4-BE49-F238E27FC236}">
              <a16:creationId xmlns:a16="http://schemas.microsoft.com/office/drawing/2014/main" id="{297EE0C9-2D33-4AF6-91E8-0E96BF1D2048}"/>
            </a:ext>
          </a:extLst>
        </xdr:cNvPr>
        <xdr:cNvSpPr txBox="1"/>
      </xdr:nvSpPr>
      <xdr:spPr>
        <a:xfrm>
          <a:off x="19989800" y="12588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87630</xdr:rowOff>
    </xdr:from>
    <xdr:to>
      <xdr:col>116</xdr:col>
      <xdr:colOff>152400</xdr:colOff>
      <xdr:row>77</xdr:row>
      <xdr:rowOff>87630</xdr:rowOff>
    </xdr:to>
    <xdr:cxnSp macro="">
      <xdr:nvCxnSpPr>
        <xdr:cNvPr id="813" name="直線コネクタ 812">
          <a:extLst>
            <a:ext uri="{FF2B5EF4-FFF2-40B4-BE49-F238E27FC236}">
              <a16:creationId xmlns:a16="http://schemas.microsoft.com/office/drawing/2014/main" id="{8BDFFB23-0880-4D24-985A-ED1406EE6043}"/>
            </a:ext>
          </a:extLst>
        </xdr:cNvPr>
        <xdr:cNvCxnSpPr/>
      </xdr:nvCxnSpPr>
      <xdr:spPr>
        <a:xfrm>
          <a:off x="19881850" y="12806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166388</xdr:rowOff>
    </xdr:from>
    <xdr:ext cx="469744" cy="259045"/>
    <xdr:sp macro="" textlink="">
      <xdr:nvSpPr>
        <xdr:cNvPr id="814" name="【消防施設】&#10;一人当たり面積平均値テキスト">
          <a:extLst>
            <a:ext uri="{FF2B5EF4-FFF2-40B4-BE49-F238E27FC236}">
              <a16:creationId xmlns:a16="http://schemas.microsoft.com/office/drawing/2014/main" id="{193985C1-7891-4D1C-9748-95D370649AC6}"/>
            </a:ext>
          </a:extLst>
        </xdr:cNvPr>
        <xdr:cNvSpPr txBox="1"/>
      </xdr:nvSpPr>
      <xdr:spPr>
        <a:xfrm>
          <a:off x="19989800" y="1387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143511</xdr:rowOff>
    </xdr:from>
    <xdr:to>
      <xdr:col>116</xdr:col>
      <xdr:colOff>114300</xdr:colOff>
      <xdr:row>85</xdr:row>
      <xdr:rowOff>73661</xdr:rowOff>
    </xdr:to>
    <xdr:sp macro="" textlink="">
      <xdr:nvSpPr>
        <xdr:cNvPr id="815" name="フローチャート: 判断 814">
          <a:extLst>
            <a:ext uri="{FF2B5EF4-FFF2-40B4-BE49-F238E27FC236}">
              <a16:creationId xmlns:a16="http://schemas.microsoft.com/office/drawing/2014/main" id="{8A9F5BA6-C344-4F87-8193-F5A8BADE7A26}"/>
            </a:ext>
          </a:extLst>
        </xdr:cNvPr>
        <xdr:cNvSpPr/>
      </xdr:nvSpPr>
      <xdr:spPr>
        <a:xfrm>
          <a:off x="19900900" y="1401826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158750</xdr:rowOff>
    </xdr:from>
    <xdr:to>
      <xdr:col>112</xdr:col>
      <xdr:colOff>38100</xdr:colOff>
      <xdr:row>85</xdr:row>
      <xdr:rowOff>88900</xdr:rowOff>
    </xdr:to>
    <xdr:sp macro="" textlink="">
      <xdr:nvSpPr>
        <xdr:cNvPr id="816" name="フローチャート: 判断 815">
          <a:extLst>
            <a:ext uri="{FF2B5EF4-FFF2-40B4-BE49-F238E27FC236}">
              <a16:creationId xmlns:a16="http://schemas.microsoft.com/office/drawing/2014/main" id="{5FEF4CCB-07B7-470A-A90E-6F6590C3B1C2}"/>
            </a:ext>
          </a:extLst>
        </xdr:cNvPr>
        <xdr:cNvSpPr/>
      </xdr:nvSpPr>
      <xdr:spPr>
        <a:xfrm>
          <a:off x="19157950" y="140335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10161</xdr:rowOff>
    </xdr:from>
    <xdr:to>
      <xdr:col>107</xdr:col>
      <xdr:colOff>101600</xdr:colOff>
      <xdr:row>85</xdr:row>
      <xdr:rowOff>111761</xdr:rowOff>
    </xdr:to>
    <xdr:sp macro="" textlink="">
      <xdr:nvSpPr>
        <xdr:cNvPr id="817" name="フローチャート: 判断 816">
          <a:extLst>
            <a:ext uri="{FF2B5EF4-FFF2-40B4-BE49-F238E27FC236}">
              <a16:creationId xmlns:a16="http://schemas.microsoft.com/office/drawing/2014/main" id="{0EDB36F7-AAAA-42CE-B6EB-5C621718CF20}"/>
            </a:ext>
          </a:extLst>
        </xdr:cNvPr>
        <xdr:cNvSpPr/>
      </xdr:nvSpPr>
      <xdr:spPr>
        <a:xfrm>
          <a:off x="1834515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13970</xdr:rowOff>
    </xdr:from>
    <xdr:to>
      <xdr:col>102</xdr:col>
      <xdr:colOff>165100</xdr:colOff>
      <xdr:row>85</xdr:row>
      <xdr:rowOff>115570</xdr:rowOff>
    </xdr:to>
    <xdr:sp macro="" textlink="">
      <xdr:nvSpPr>
        <xdr:cNvPr id="818" name="フローチャート: 判断 817">
          <a:extLst>
            <a:ext uri="{FF2B5EF4-FFF2-40B4-BE49-F238E27FC236}">
              <a16:creationId xmlns:a16="http://schemas.microsoft.com/office/drawing/2014/main" id="{9967141F-7FD9-4EF9-BC3F-A3342A9F4E88}"/>
            </a:ext>
          </a:extLst>
        </xdr:cNvPr>
        <xdr:cNvSpPr/>
      </xdr:nvSpPr>
      <xdr:spPr>
        <a:xfrm>
          <a:off x="17551400" y="1405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13970</xdr:rowOff>
    </xdr:from>
    <xdr:to>
      <xdr:col>98</xdr:col>
      <xdr:colOff>38100</xdr:colOff>
      <xdr:row>85</xdr:row>
      <xdr:rowOff>115570</xdr:rowOff>
    </xdr:to>
    <xdr:sp macro="" textlink="">
      <xdr:nvSpPr>
        <xdr:cNvPr id="819" name="フローチャート: 判断 818">
          <a:extLst>
            <a:ext uri="{FF2B5EF4-FFF2-40B4-BE49-F238E27FC236}">
              <a16:creationId xmlns:a16="http://schemas.microsoft.com/office/drawing/2014/main" id="{B5EF3345-2236-41A3-896E-CA415E4B4202}"/>
            </a:ext>
          </a:extLst>
        </xdr:cNvPr>
        <xdr:cNvSpPr/>
      </xdr:nvSpPr>
      <xdr:spPr>
        <a:xfrm>
          <a:off x="16757650" y="14053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07E71508-D9B4-4F19-A1D7-BECD76C7E218}"/>
            </a:ext>
          </a:extLst>
        </xdr:cNvPr>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0CDC5394-5CEF-47DE-9B78-C3A8E6B947F8}"/>
            </a:ext>
          </a:extLst>
        </xdr:cNvPr>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B4C4C46-C262-4F75-8AA1-19ECB836CD93}"/>
            </a:ext>
          </a:extLst>
        </xdr:cNvPr>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BE88FE7D-31E5-43E1-9E30-D20618C8D570}"/>
            </a:ext>
          </a:extLst>
        </xdr:cNvPr>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A8981CE8-77C1-4AEA-8E3F-7E649C225084}"/>
            </a:ext>
          </a:extLst>
        </xdr:cNvPr>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25400</xdr:rowOff>
    </xdr:from>
    <xdr:to>
      <xdr:col>116</xdr:col>
      <xdr:colOff>114300</xdr:colOff>
      <xdr:row>85</xdr:row>
      <xdr:rowOff>127000</xdr:rowOff>
    </xdr:to>
    <xdr:sp macro="" textlink="">
      <xdr:nvSpPr>
        <xdr:cNvPr id="825" name="楕円 824">
          <a:extLst>
            <a:ext uri="{FF2B5EF4-FFF2-40B4-BE49-F238E27FC236}">
              <a16:creationId xmlns:a16="http://schemas.microsoft.com/office/drawing/2014/main" id="{E90EEAD0-8A27-48DB-A66F-D6338B733E08}"/>
            </a:ext>
          </a:extLst>
        </xdr:cNvPr>
        <xdr:cNvSpPr/>
      </xdr:nvSpPr>
      <xdr:spPr>
        <a:xfrm>
          <a:off x="199009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3827</xdr:rowOff>
    </xdr:from>
    <xdr:ext cx="469744" cy="259045"/>
    <xdr:sp macro="" textlink="">
      <xdr:nvSpPr>
        <xdr:cNvPr id="826" name="【消防施設】&#10;一人当たり面積該当値テキスト">
          <a:extLst>
            <a:ext uri="{FF2B5EF4-FFF2-40B4-BE49-F238E27FC236}">
              <a16:creationId xmlns:a16="http://schemas.microsoft.com/office/drawing/2014/main" id="{1174DD97-66CE-4D6E-B130-4332675F3A69}"/>
            </a:ext>
          </a:extLst>
        </xdr:cNvPr>
        <xdr:cNvSpPr txBox="1"/>
      </xdr:nvSpPr>
      <xdr:spPr>
        <a:xfrm>
          <a:off x="19989800" y="1404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40639</xdr:rowOff>
    </xdr:from>
    <xdr:to>
      <xdr:col>112</xdr:col>
      <xdr:colOff>38100</xdr:colOff>
      <xdr:row>85</xdr:row>
      <xdr:rowOff>142239</xdr:rowOff>
    </xdr:to>
    <xdr:sp macro="" textlink="">
      <xdr:nvSpPr>
        <xdr:cNvPr id="827" name="楕円 826">
          <a:extLst>
            <a:ext uri="{FF2B5EF4-FFF2-40B4-BE49-F238E27FC236}">
              <a16:creationId xmlns:a16="http://schemas.microsoft.com/office/drawing/2014/main" id="{B0FEF3C9-FA40-4B84-A289-392EBE9EC303}"/>
            </a:ext>
          </a:extLst>
        </xdr:cNvPr>
        <xdr:cNvSpPr/>
      </xdr:nvSpPr>
      <xdr:spPr>
        <a:xfrm>
          <a:off x="19157950" y="1408048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76200</xdr:rowOff>
    </xdr:from>
    <xdr:to>
      <xdr:col>116</xdr:col>
      <xdr:colOff>63500</xdr:colOff>
      <xdr:row>85</xdr:row>
      <xdr:rowOff>91439</xdr:rowOff>
    </xdr:to>
    <xdr:cxnSp macro="">
      <xdr:nvCxnSpPr>
        <xdr:cNvPr id="828" name="直線コネクタ 827">
          <a:extLst>
            <a:ext uri="{FF2B5EF4-FFF2-40B4-BE49-F238E27FC236}">
              <a16:creationId xmlns:a16="http://schemas.microsoft.com/office/drawing/2014/main" id="{58D2C584-A2EE-43FE-BE81-BB4CE7B7775A}"/>
            </a:ext>
          </a:extLst>
        </xdr:cNvPr>
        <xdr:cNvCxnSpPr/>
      </xdr:nvCxnSpPr>
      <xdr:spPr>
        <a:xfrm flipV="1">
          <a:off x="19202400" y="14116050"/>
          <a:ext cx="7493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44450</xdr:rowOff>
    </xdr:from>
    <xdr:to>
      <xdr:col>107</xdr:col>
      <xdr:colOff>101600</xdr:colOff>
      <xdr:row>85</xdr:row>
      <xdr:rowOff>146050</xdr:rowOff>
    </xdr:to>
    <xdr:sp macro="" textlink="">
      <xdr:nvSpPr>
        <xdr:cNvPr id="829" name="楕円 828">
          <a:extLst>
            <a:ext uri="{FF2B5EF4-FFF2-40B4-BE49-F238E27FC236}">
              <a16:creationId xmlns:a16="http://schemas.microsoft.com/office/drawing/2014/main" id="{354DD7D1-FEB9-4B62-9AB6-509D92F1C3DA}"/>
            </a:ext>
          </a:extLst>
        </xdr:cNvPr>
        <xdr:cNvSpPr/>
      </xdr:nvSpPr>
      <xdr:spPr>
        <a:xfrm>
          <a:off x="1834515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91439</xdr:rowOff>
    </xdr:from>
    <xdr:to>
      <xdr:col>111</xdr:col>
      <xdr:colOff>177800</xdr:colOff>
      <xdr:row>85</xdr:row>
      <xdr:rowOff>95250</xdr:rowOff>
    </xdr:to>
    <xdr:cxnSp macro="">
      <xdr:nvCxnSpPr>
        <xdr:cNvPr id="830" name="直線コネクタ 829">
          <a:extLst>
            <a:ext uri="{FF2B5EF4-FFF2-40B4-BE49-F238E27FC236}">
              <a16:creationId xmlns:a16="http://schemas.microsoft.com/office/drawing/2014/main" id="{9B3299B4-5E36-41FE-9438-5F4781D0BCE0}"/>
            </a:ext>
          </a:extLst>
        </xdr:cNvPr>
        <xdr:cNvCxnSpPr/>
      </xdr:nvCxnSpPr>
      <xdr:spPr>
        <a:xfrm flipV="1">
          <a:off x="18395950" y="14131289"/>
          <a:ext cx="80645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63500</xdr:rowOff>
    </xdr:from>
    <xdr:to>
      <xdr:col>102</xdr:col>
      <xdr:colOff>165100</xdr:colOff>
      <xdr:row>85</xdr:row>
      <xdr:rowOff>165100</xdr:rowOff>
    </xdr:to>
    <xdr:sp macro="" textlink="">
      <xdr:nvSpPr>
        <xdr:cNvPr id="831" name="楕円 830">
          <a:extLst>
            <a:ext uri="{FF2B5EF4-FFF2-40B4-BE49-F238E27FC236}">
              <a16:creationId xmlns:a16="http://schemas.microsoft.com/office/drawing/2014/main" id="{CC982DEF-A8CE-4B6B-94F1-3395B09AE357}"/>
            </a:ext>
          </a:extLst>
        </xdr:cNvPr>
        <xdr:cNvSpPr/>
      </xdr:nvSpPr>
      <xdr:spPr>
        <a:xfrm>
          <a:off x="175514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85</xdr:row>
      <xdr:rowOff>114300</xdr:rowOff>
    </xdr:to>
    <xdr:cxnSp macro="">
      <xdr:nvCxnSpPr>
        <xdr:cNvPr id="832" name="直線コネクタ 831">
          <a:extLst>
            <a:ext uri="{FF2B5EF4-FFF2-40B4-BE49-F238E27FC236}">
              <a16:creationId xmlns:a16="http://schemas.microsoft.com/office/drawing/2014/main" id="{D31BF425-0794-49BB-8E8A-DD55040FCC07}"/>
            </a:ext>
          </a:extLst>
        </xdr:cNvPr>
        <xdr:cNvCxnSpPr/>
      </xdr:nvCxnSpPr>
      <xdr:spPr>
        <a:xfrm flipV="1">
          <a:off x="17602200" y="14135100"/>
          <a:ext cx="7937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33" name="楕円 832">
          <a:extLst>
            <a:ext uri="{FF2B5EF4-FFF2-40B4-BE49-F238E27FC236}">
              <a16:creationId xmlns:a16="http://schemas.microsoft.com/office/drawing/2014/main" id="{2F0D4739-4C56-4285-A6CA-508EA77EE83F}"/>
            </a:ext>
          </a:extLst>
        </xdr:cNvPr>
        <xdr:cNvSpPr/>
      </xdr:nvSpPr>
      <xdr:spPr>
        <a:xfrm>
          <a:off x="16757650" y="1409953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110489</xdr:rowOff>
    </xdr:from>
    <xdr:to>
      <xdr:col>102</xdr:col>
      <xdr:colOff>114300</xdr:colOff>
      <xdr:row>85</xdr:row>
      <xdr:rowOff>114300</xdr:rowOff>
    </xdr:to>
    <xdr:cxnSp macro="">
      <xdr:nvCxnSpPr>
        <xdr:cNvPr id="834" name="直線コネクタ 833">
          <a:extLst>
            <a:ext uri="{FF2B5EF4-FFF2-40B4-BE49-F238E27FC236}">
              <a16:creationId xmlns:a16="http://schemas.microsoft.com/office/drawing/2014/main" id="{5DF98423-E36C-4A24-931F-3EC011041AD4}"/>
            </a:ext>
          </a:extLst>
        </xdr:cNvPr>
        <xdr:cNvCxnSpPr/>
      </xdr:nvCxnSpPr>
      <xdr:spPr>
        <a:xfrm>
          <a:off x="16802100" y="14150339"/>
          <a:ext cx="8001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105427</xdr:rowOff>
    </xdr:from>
    <xdr:ext cx="469744" cy="259045"/>
    <xdr:sp macro="" textlink="">
      <xdr:nvSpPr>
        <xdr:cNvPr id="835" name="n_1aveValue【消防施設】&#10;一人当たり面積">
          <a:extLst>
            <a:ext uri="{FF2B5EF4-FFF2-40B4-BE49-F238E27FC236}">
              <a16:creationId xmlns:a16="http://schemas.microsoft.com/office/drawing/2014/main" id="{BEE63EED-9FED-457D-9804-FA57C5FB54CF}"/>
            </a:ext>
          </a:extLst>
        </xdr:cNvPr>
        <xdr:cNvSpPr txBox="1"/>
      </xdr:nvSpPr>
      <xdr:spPr>
        <a:xfrm>
          <a:off x="18980227" y="1381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128288</xdr:rowOff>
    </xdr:from>
    <xdr:ext cx="469744" cy="259045"/>
    <xdr:sp macro="" textlink="">
      <xdr:nvSpPr>
        <xdr:cNvPr id="836" name="n_2aveValue【消防施設】&#10;一人当たり面積">
          <a:extLst>
            <a:ext uri="{FF2B5EF4-FFF2-40B4-BE49-F238E27FC236}">
              <a16:creationId xmlns:a16="http://schemas.microsoft.com/office/drawing/2014/main" id="{4395E4BF-DD5D-4F58-A6C6-C3ED9BEC0791}"/>
            </a:ext>
          </a:extLst>
        </xdr:cNvPr>
        <xdr:cNvSpPr txBox="1"/>
      </xdr:nvSpPr>
      <xdr:spPr>
        <a:xfrm>
          <a:off x="18180127" y="13837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132097</xdr:rowOff>
    </xdr:from>
    <xdr:ext cx="469744" cy="259045"/>
    <xdr:sp macro="" textlink="">
      <xdr:nvSpPr>
        <xdr:cNvPr id="837" name="n_3aveValue【消防施設】&#10;一人当たり面積">
          <a:extLst>
            <a:ext uri="{FF2B5EF4-FFF2-40B4-BE49-F238E27FC236}">
              <a16:creationId xmlns:a16="http://schemas.microsoft.com/office/drawing/2014/main" id="{9D70286F-00A2-499E-AFF7-414F4C674504}"/>
            </a:ext>
          </a:extLst>
        </xdr:cNvPr>
        <xdr:cNvSpPr txBox="1"/>
      </xdr:nvSpPr>
      <xdr:spPr>
        <a:xfrm>
          <a:off x="1738637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132097</xdr:rowOff>
    </xdr:from>
    <xdr:ext cx="469744" cy="259045"/>
    <xdr:sp macro="" textlink="">
      <xdr:nvSpPr>
        <xdr:cNvPr id="838" name="n_4aveValue【消防施設】&#10;一人当たり面積">
          <a:extLst>
            <a:ext uri="{FF2B5EF4-FFF2-40B4-BE49-F238E27FC236}">
              <a16:creationId xmlns:a16="http://schemas.microsoft.com/office/drawing/2014/main" id="{96DE445A-522C-4039-9302-CC1253328E4F}"/>
            </a:ext>
          </a:extLst>
        </xdr:cNvPr>
        <xdr:cNvSpPr txBox="1"/>
      </xdr:nvSpPr>
      <xdr:spPr>
        <a:xfrm>
          <a:off x="16592627" y="13841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133366</xdr:rowOff>
    </xdr:from>
    <xdr:ext cx="469744" cy="259045"/>
    <xdr:sp macro="" textlink="">
      <xdr:nvSpPr>
        <xdr:cNvPr id="839" name="n_1mainValue【消防施設】&#10;一人当たり面積">
          <a:extLst>
            <a:ext uri="{FF2B5EF4-FFF2-40B4-BE49-F238E27FC236}">
              <a16:creationId xmlns:a16="http://schemas.microsoft.com/office/drawing/2014/main" id="{E9EECA49-E01E-4271-9522-7D1C8F14D1B6}"/>
            </a:ext>
          </a:extLst>
        </xdr:cNvPr>
        <xdr:cNvSpPr txBox="1"/>
      </xdr:nvSpPr>
      <xdr:spPr>
        <a:xfrm>
          <a:off x="1898022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137177</xdr:rowOff>
    </xdr:from>
    <xdr:ext cx="469744" cy="259045"/>
    <xdr:sp macro="" textlink="">
      <xdr:nvSpPr>
        <xdr:cNvPr id="840" name="n_2mainValue【消防施設】&#10;一人当たり面積">
          <a:extLst>
            <a:ext uri="{FF2B5EF4-FFF2-40B4-BE49-F238E27FC236}">
              <a16:creationId xmlns:a16="http://schemas.microsoft.com/office/drawing/2014/main" id="{769E556C-8E56-48BD-8661-351DB0E86508}"/>
            </a:ext>
          </a:extLst>
        </xdr:cNvPr>
        <xdr:cNvSpPr txBox="1"/>
      </xdr:nvSpPr>
      <xdr:spPr>
        <a:xfrm>
          <a:off x="181801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156227</xdr:rowOff>
    </xdr:from>
    <xdr:ext cx="469744" cy="259045"/>
    <xdr:sp macro="" textlink="">
      <xdr:nvSpPr>
        <xdr:cNvPr id="841" name="n_3mainValue【消防施設】&#10;一人当たり面積">
          <a:extLst>
            <a:ext uri="{FF2B5EF4-FFF2-40B4-BE49-F238E27FC236}">
              <a16:creationId xmlns:a16="http://schemas.microsoft.com/office/drawing/2014/main" id="{D80D5152-32B6-4127-B998-10B3AE9B2B9E}"/>
            </a:ext>
          </a:extLst>
        </xdr:cNvPr>
        <xdr:cNvSpPr txBox="1"/>
      </xdr:nvSpPr>
      <xdr:spPr>
        <a:xfrm>
          <a:off x="17386377" y="1419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42" name="n_4mainValue【消防施設】&#10;一人当たり面積">
          <a:extLst>
            <a:ext uri="{FF2B5EF4-FFF2-40B4-BE49-F238E27FC236}">
              <a16:creationId xmlns:a16="http://schemas.microsoft.com/office/drawing/2014/main" id="{31171A4B-6C81-46CB-94E3-3E8E0CFF9C4D}"/>
            </a:ext>
          </a:extLst>
        </xdr:cNvPr>
        <xdr:cNvSpPr txBox="1"/>
      </xdr:nvSpPr>
      <xdr:spPr>
        <a:xfrm>
          <a:off x="16592627" y="1419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9248B9AE-7C7D-497A-861D-6C8E107D3A3A}"/>
            </a:ext>
          </a:extLst>
        </xdr:cNvPr>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0CFC0F80-67A7-4E98-B300-9E9DD2A72614}"/>
            </a:ext>
          </a:extLst>
        </xdr:cNvPr>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3B1FACE4-9C71-4A74-B42E-EA163DA21781}"/>
            </a:ext>
          </a:extLst>
        </xdr:cNvPr>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E416B74F-2B51-41C1-A529-B25483E9A377}"/>
            </a:ext>
          </a:extLst>
        </xdr:cNvPr>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7FBD3D85-EB9B-47A1-9352-D77975768653}"/>
            </a:ext>
          </a:extLst>
        </xdr:cNvPr>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3D36DF24-A5CB-48FA-8456-9692AE536176}"/>
            </a:ext>
          </a:extLst>
        </xdr:cNvPr>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25AB2D4A-0900-41C9-A6BF-60C003EEB499}"/>
            </a:ext>
          </a:extLst>
        </xdr:cNvPr>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3C492ADB-F0B4-4482-95CB-F61490EBDB1B}"/>
            </a:ext>
          </a:extLst>
        </xdr:cNvPr>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D6183FA9-56D4-49EA-8209-1378F287B1FF}"/>
            </a:ext>
          </a:extLst>
        </xdr:cNvPr>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64E3F38F-ECF1-411C-8861-DDBBD1AC5AA6}"/>
            </a:ext>
          </a:extLst>
        </xdr:cNvPr>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E0FA5ADD-0809-413F-9817-64902991B0FD}"/>
            </a:ext>
          </a:extLst>
        </xdr:cNvPr>
        <xdr:cNvSpPr txBox="1"/>
      </xdr:nvSpPr>
      <xdr:spPr>
        <a:xfrm>
          <a:off x="107977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4" name="直線コネクタ 853">
          <a:extLst>
            <a:ext uri="{FF2B5EF4-FFF2-40B4-BE49-F238E27FC236}">
              <a16:creationId xmlns:a16="http://schemas.microsoft.com/office/drawing/2014/main" id="{A6828F29-FFBA-4786-94CF-96989D4BE1B6}"/>
            </a:ext>
          </a:extLst>
        </xdr:cNvPr>
        <xdr:cNvCxnSpPr/>
      </xdr:nvCxnSpPr>
      <xdr:spPr>
        <a:xfrm>
          <a:off x="11207750" y="18151929"/>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5" name="テキスト ボックス 854">
          <a:extLst>
            <a:ext uri="{FF2B5EF4-FFF2-40B4-BE49-F238E27FC236}">
              <a16:creationId xmlns:a16="http://schemas.microsoft.com/office/drawing/2014/main" id="{76A63C56-E4A6-4667-B9FC-2D2EECD8632D}"/>
            </a:ext>
          </a:extLst>
        </xdr:cNvPr>
        <xdr:cNvSpPr txBox="1"/>
      </xdr:nvSpPr>
      <xdr:spPr>
        <a:xfrm>
          <a:off x="10797721" y="180097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6" name="直線コネクタ 855">
          <a:extLst>
            <a:ext uri="{FF2B5EF4-FFF2-40B4-BE49-F238E27FC236}">
              <a16:creationId xmlns:a16="http://schemas.microsoft.com/office/drawing/2014/main" id="{E86C02C0-53C5-4344-89C5-25BF9727B727}"/>
            </a:ext>
          </a:extLst>
        </xdr:cNvPr>
        <xdr:cNvCxnSpPr/>
      </xdr:nvCxnSpPr>
      <xdr:spPr>
        <a:xfrm>
          <a:off x="11207750" y="1782535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7" name="テキスト ボックス 856">
          <a:extLst>
            <a:ext uri="{FF2B5EF4-FFF2-40B4-BE49-F238E27FC236}">
              <a16:creationId xmlns:a16="http://schemas.microsoft.com/office/drawing/2014/main" id="{2E424202-D1DF-4431-B376-7A9E805650F5}"/>
            </a:ext>
          </a:extLst>
        </xdr:cNvPr>
        <xdr:cNvSpPr txBox="1"/>
      </xdr:nvSpPr>
      <xdr:spPr>
        <a:xfrm>
          <a:off x="10842791" y="176831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8" name="直線コネクタ 857">
          <a:extLst>
            <a:ext uri="{FF2B5EF4-FFF2-40B4-BE49-F238E27FC236}">
              <a16:creationId xmlns:a16="http://schemas.microsoft.com/office/drawing/2014/main" id="{1BABDFBF-37F1-439C-A830-D11EC7B9CC95}"/>
            </a:ext>
          </a:extLst>
        </xdr:cNvPr>
        <xdr:cNvCxnSpPr/>
      </xdr:nvCxnSpPr>
      <xdr:spPr>
        <a:xfrm>
          <a:off x="11207750" y="17498786"/>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9" name="テキスト ボックス 858">
          <a:extLst>
            <a:ext uri="{FF2B5EF4-FFF2-40B4-BE49-F238E27FC236}">
              <a16:creationId xmlns:a16="http://schemas.microsoft.com/office/drawing/2014/main" id="{B6D4A94D-3D9A-4F95-A8E5-168BAF54D3C2}"/>
            </a:ext>
          </a:extLst>
        </xdr:cNvPr>
        <xdr:cNvSpPr txBox="1"/>
      </xdr:nvSpPr>
      <xdr:spPr>
        <a:xfrm>
          <a:off x="10842791" y="173565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0" name="直線コネクタ 859">
          <a:extLst>
            <a:ext uri="{FF2B5EF4-FFF2-40B4-BE49-F238E27FC236}">
              <a16:creationId xmlns:a16="http://schemas.microsoft.com/office/drawing/2014/main" id="{0AF00B3A-58DB-4C41-B8F8-A39774A02688}"/>
            </a:ext>
          </a:extLst>
        </xdr:cNvPr>
        <xdr:cNvCxnSpPr/>
      </xdr:nvCxnSpPr>
      <xdr:spPr>
        <a:xfrm>
          <a:off x="11207750" y="1717221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1" name="テキスト ボックス 860">
          <a:extLst>
            <a:ext uri="{FF2B5EF4-FFF2-40B4-BE49-F238E27FC236}">
              <a16:creationId xmlns:a16="http://schemas.microsoft.com/office/drawing/2014/main" id="{E75DD724-CD6E-4025-B3BC-9963436B5882}"/>
            </a:ext>
          </a:extLst>
        </xdr:cNvPr>
        <xdr:cNvSpPr txBox="1"/>
      </xdr:nvSpPr>
      <xdr:spPr>
        <a:xfrm>
          <a:off x="10842791" y="170299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2" name="直線コネクタ 861">
          <a:extLst>
            <a:ext uri="{FF2B5EF4-FFF2-40B4-BE49-F238E27FC236}">
              <a16:creationId xmlns:a16="http://schemas.microsoft.com/office/drawing/2014/main" id="{B45FEF4C-4AA2-4298-8521-287CD209A0AF}"/>
            </a:ext>
          </a:extLst>
        </xdr:cNvPr>
        <xdr:cNvCxnSpPr/>
      </xdr:nvCxnSpPr>
      <xdr:spPr>
        <a:xfrm>
          <a:off x="11207750" y="1684564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3" name="テキスト ボックス 862">
          <a:extLst>
            <a:ext uri="{FF2B5EF4-FFF2-40B4-BE49-F238E27FC236}">
              <a16:creationId xmlns:a16="http://schemas.microsoft.com/office/drawing/2014/main" id="{FF9D5445-953B-4214-B845-933F198ABFF8}"/>
            </a:ext>
          </a:extLst>
        </xdr:cNvPr>
        <xdr:cNvSpPr txBox="1"/>
      </xdr:nvSpPr>
      <xdr:spPr>
        <a:xfrm>
          <a:off x="10842791" y="16703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4" name="直線コネクタ 863">
          <a:extLst>
            <a:ext uri="{FF2B5EF4-FFF2-40B4-BE49-F238E27FC236}">
              <a16:creationId xmlns:a16="http://schemas.microsoft.com/office/drawing/2014/main" id="{F98F9469-ACB2-459B-9221-8B6BF980110B}"/>
            </a:ext>
          </a:extLst>
        </xdr:cNvPr>
        <xdr:cNvCxnSpPr/>
      </xdr:nvCxnSpPr>
      <xdr:spPr>
        <a:xfrm>
          <a:off x="11207750" y="16519071"/>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5" name="テキスト ボックス 864">
          <a:extLst>
            <a:ext uri="{FF2B5EF4-FFF2-40B4-BE49-F238E27FC236}">
              <a16:creationId xmlns:a16="http://schemas.microsoft.com/office/drawing/2014/main" id="{F84EBC76-6240-4888-A00F-C8F73388846E}"/>
            </a:ext>
          </a:extLst>
        </xdr:cNvPr>
        <xdr:cNvSpPr txBox="1"/>
      </xdr:nvSpPr>
      <xdr:spPr>
        <a:xfrm>
          <a:off x="10906911" y="163768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6" name="直線コネクタ 865">
          <a:extLst>
            <a:ext uri="{FF2B5EF4-FFF2-40B4-BE49-F238E27FC236}">
              <a16:creationId xmlns:a16="http://schemas.microsoft.com/office/drawing/2014/main" id="{39AAC6EF-2606-48E8-A2E6-9764B1551220}"/>
            </a:ext>
          </a:extLst>
        </xdr:cNvPr>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7" name="【庁舎】&#10;有形固定資産減価償却率グラフ枠">
          <a:extLst>
            <a:ext uri="{FF2B5EF4-FFF2-40B4-BE49-F238E27FC236}">
              <a16:creationId xmlns:a16="http://schemas.microsoft.com/office/drawing/2014/main" id="{71E3ED31-339B-42D0-B9D2-32DF59C9D9F2}"/>
            </a:ext>
          </a:extLst>
        </xdr:cNvPr>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40277</xdr:rowOff>
    </xdr:from>
    <xdr:to>
      <xdr:col>85</xdr:col>
      <xdr:colOff>126364</xdr:colOff>
      <xdr:row>109</xdr:row>
      <xdr:rowOff>35379</xdr:rowOff>
    </xdr:to>
    <xdr:cxnSp macro="">
      <xdr:nvCxnSpPr>
        <xdr:cNvPr id="868" name="直線コネクタ 867">
          <a:extLst>
            <a:ext uri="{FF2B5EF4-FFF2-40B4-BE49-F238E27FC236}">
              <a16:creationId xmlns:a16="http://schemas.microsoft.com/office/drawing/2014/main" id="{3782F500-10C3-465D-A8CA-0666376984A7}"/>
            </a:ext>
          </a:extLst>
        </xdr:cNvPr>
        <xdr:cNvCxnSpPr/>
      </xdr:nvCxnSpPr>
      <xdr:spPr>
        <a:xfrm flipV="1">
          <a:off x="14699614" y="16613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9" name="【庁舎】&#10;有形固定資産減価償却率最小値テキスト">
          <a:extLst>
            <a:ext uri="{FF2B5EF4-FFF2-40B4-BE49-F238E27FC236}">
              <a16:creationId xmlns:a16="http://schemas.microsoft.com/office/drawing/2014/main" id="{34AD2B40-9997-4F2C-BFEC-C6C61A8E4C91}"/>
            </a:ext>
          </a:extLst>
        </xdr:cNvPr>
        <xdr:cNvSpPr txBox="1"/>
      </xdr:nvSpPr>
      <xdr:spPr>
        <a:xfrm>
          <a:off x="14738350" y="18155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0" name="直線コネクタ 869">
          <a:extLst>
            <a:ext uri="{FF2B5EF4-FFF2-40B4-BE49-F238E27FC236}">
              <a16:creationId xmlns:a16="http://schemas.microsoft.com/office/drawing/2014/main" id="{97ACD823-D1CB-4C24-8D82-270C6A615D64}"/>
            </a:ext>
          </a:extLst>
        </xdr:cNvPr>
        <xdr:cNvCxnSpPr/>
      </xdr:nvCxnSpPr>
      <xdr:spPr>
        <a:xfrm>
          <a:off x="14611350" y="181519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158404</xdr:rowOff>
    </xdr:from>
    <xdr:ext cx="340478" cy="259045"/>
    <xdr:sp macro="" textlink="">
      <xdr:nvSpPr>
        <xdr:cNvPr id="871" name="【庁舎】&#10;有形固定資産減価償却率最大値テキスト">
          <a:extLst>
            <a:ext uri="{FF2B5EF4-FFF2-40B4-BE49-F238E27FC236}">
              <a16:creationId xmlns:a16="http://schemas.microsoft.com/office/drawing/2014/main" id="{EADB6873-557C-411F-98C7-7DFD25B2BA13}"/>
            </a:ext>
          </a:extLst>
        </xdr:cNvPr>
        <xdr:cNvSpPr txBox="1"/>
      </xdr:nvSpPr>
      <xdr:spPr>
        <a:xfrm>
          <a:off x="14738350" y="1638900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40277</xdr:rowOff>
    </xdr:from>
    <xdr:to>
      <xdr:col>86</xdr:col>
      <xdr:colOff>25400</xdr:colOff>
      <xdr:row>100</xdr:row>
      <xdr:rowOff>40277</xdr:rowOff>
    </xdr:to>
    <xdr:cxnSp macro="">
      <xdr:nvCxnSpPr>
        <xdr:cNvPr id="872" name="直線コネクタ 871">
          <a:extLst>
            <a:ext uri="{FF2B5EF4-FFF2-40B4-BE49-F238E27FC236}">
              <a16:creationId xmlns:a16="http://schemas.microsoft.com/office/drawing/2014/main" id="{AC9DB2DC-67F3-4477-AE6C-7F2B584E736D}"/>
            </a:ext>
          </a:extLst>
        </xdr:cNvPr>
        <xdr:cNvCxnSpPr/>
      </xdr:nvCxnSpPr>
      <xdr:spPr>
        <a:xfrm>
          <a:off x="14611350" y="166137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73" name="【庁舎】&#10;有形固定資産減価償却率平均値テキスト">
          <a:extLst>
            <a:ext uri="{FF2B5EF4-FFF2-40B4-BE49-F238E27FC236}">
              <a16:creationId xmlns:a16="http://schemas.microsoft.com/office/drawing/2014/main" id="{C4537FEF-30C4-45DB-881B-D8B88E37F8D9}"/>
            </a:ext>
          </a:extLst>
        </xdr:cNvPr>
        <xdr:cNvSpPr txBox="1"/>
      </xdr:nvSpPr>
      <xdr:spPr>
        <a:xfrm>
          <a:off x="14738350" y="171638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74" name="フローチャート: 判断 873">
          <a:extLst>
            <a:ext uri="{FF2B5EF4-FFF2-40B4-BE49-F238E27FC236}">
              <a16:creationId xmlns:a16="http://schemas.microsoft.com/office/drawing/2014/main" id="{45783CF7-0712-456A-9C70-76A4706AC363}"/>
            </a:ext>
          </a:extLst>
        </xdr:cNvPr>
        <xdr:cNvSpPr/>
      </xdr:nvSpPr>
      <xdr:spPr>
        <a:xfrm>
          <a:off x="14649450" y="17312458"/>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28666</xdr:rowOff>
    </xdr:from>
    <xdr:to>
      <xdr:col>81</xdr:col>
      <xdr:colOff>101600</xdr:colOff>
      <xdr:row>104</xdr:row>
      <xdr:rowOff>130266</xdr:rowOff>
    </xdr:to>
    <xdr:sp macro="" textlink="">
      <xdr:nvSpPr>
        <xdr:cNvPr id="875" name="フローチャート: 判断 874">
          <a:extLst>
            <a:ext uri="{FF2B5EF4-FFF2-40B4-BE49-F238E27FC236}">
              <a16:creationId xmlns:a16="http://schemas.microsoft.com/office/drawing/2014/main" id="{02FA5D27-A30C-4D09-822B-7064477C6861}"/>
            </a:ext>
          </a:extLst>
        </xdr:cNvPr>
        <xdr:cNvSpPr/>
      </xdr:nvSpPr>
      <xdr:spPr>
        <a:xfrm>
          <a:off x="13887450" y="1728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6" name="フローチャート: 判断 875">
          <a:extLst>
            <a:ext uri="{FF2B5EF4-FFF2-40B4-BE49-F238E27FC236}">
              <a16:creationId xmlns:a16="http://schemas.microsoft.com/office/drawing/2014/main" id="{4765BAB1-1617-47E7-B3C0-993528247F29}"/>
            </a:ext>
          </a:extLst>
        </xdr:cNvPr>
        <xdr:cNvSpPr/>
      </xdr:nvSpPr>
      <xdr:spPr>
        <a:xfrm>
          <a:off x="13093700" y="17263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134801</xdr:rowOff>
    </xdr:from>
    <xdr:to>
      <xdr:col>72</xdr:col>
      <xdr:colOff>38100</xdr:colOff>
      <xdr:row>104</xdr:row>
      <xdr:rowOff>64951</xdr:rowOff>
    </xdr:to>
    <xdr:sp macro="" textlink="">
      <xdr:nvSpPr>
        <xdr:cNvPr id="877" name="フローチャート: 判断 876">
          <a:extLst>
            <a:ext uri="{FF2B5EF4-FFF2-40B4-BE49-F238E27FC236}">
              <a16:creationId xmlns:a16="http://schemas.microsoft.com/office/drawing/2014/main" id="{3C880925-FA8A-4048-8EB6-50D709D20315}"/>
            </a:ext>
          </a:extLst>
        </xdr:cNvPr>
        <xdr:cNvSpPr/>
      </xdr:nvSpPr>
      <xdr:spPr>
        <a:xfrm>
          <a:off x="12299950" y="1722265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151130</xdr:rowOff>
    </xdr:from>
    <xdr:to>
      <xdr:col>67</xdr:col>
      <xdr:colOff>101600</xdr:colOff>
      <xdr:row>104</xdr:row>
      <xdr:rowOff>81280</xdr:rowOff>
    </xdr:to>
    <xdr:sp macro="" textlink="">
      <xdr:nvSpPr>
        <xdr:cNvPr id="878" name="フローチャート: 判断 877">
          <a:extLst>
            <a:ext uri="{FF2B5EF4-FFF2-40B4-BE49-F238E27FC236}">
              <a16:creationId xmlns:a16="http://schemas.microsoft.com/office/drawing/2014/main" id="{840BFD3D-64F8-42DA-ADC7-9482A4844C14}"/>
            </a:ext>
          </a:extLst>
        </xdr:cNvPr>
        <xdr:cNvSpPr/>
      </xdr:nvSpPr>
      <xdr:spPr>
        <a:xfrm>
          <a:off x="11487150" y="1723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4728292-D188-4EE8-BD8B-7387DD5925A0}"/>
            </a:ext>
          </a:extLst>
        </xdr:cNvPr>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BB11403-29C0-40ED-9056-D1D06EDF2C50}"/>
            </a:ext>
          </a:extLst>
        </xdr:cNvPr>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C9A6201-1745-44C7-B0CD-B6861B098EB6}"/>
            </a:ext>
          </a:extLst>
        </xdr:cNvPr>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376AEC99-397E-4452-B154-300C6D1C2A36}"/>
            </a:ext>
          </a:extLst>
        </xdr:cNvPr>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E74C592B-2F21-40DF-8C20-66ACC1D4C6EA}"/>
            </a:ext>
          </a:extLst>
        </xdr:cNvPr>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123371</xdr:rowOff>
    </xdr:from>
    <xdr:to>
      <xdr:col>85</xdr:col>
      <xdr:colOff>177800</xdr:colOff>
      <xdr:row>106</xdr:row>
      <xdr:rowOff>53521</xdr:rowOff>
    </xdr:to>
    <xdr:sp macro="" textlink="">
      <xdr:nvSpPr>
        <xdr:cNvPr id="884" name="楕円 883">
          <a:extLst>
            <a:ext uri="{FF2B5EF4-FFF2-40B4-BE49-F238E27FC236}">
              <a16:creationId xmlns:a16="http://schemas.microsoft.com/office/drawing/2014/main" id="{F27711C7-8B43-4119-817D-C5DB110AFC4B}"/>
            </a:ext>
          </a:extLst>
        </xdr:cNvPr>
        <xdr:cNvSpPr/>
      </xdr:nvSpPr>
      <xdr:spPr>
        <a:xfrm>
          <a:off x="14649450" y="17554121"/>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101798</xdr:rowOff>
    </xdr:from>
    <xdr:ext cx="405111" cy="259045"/>
    <xdr:sp macro="" textlink="">
      <xdr:nvSpPr>
        <xdr:cNvPr id="885" name="【庁舎】&#10;有形固定資産減価償却率該当値テキスト">
          <a:extLst>
            <a:ext uri="{FF2B5EF4-FFF2-40B4-BE49-F238E27FC236}">
              <a16:creationId xmlns:a16="http://schemas.microsoft.com/office/drawing/2014/main" id="{2FD9C751-6A11-4A54-AA10-3D31A0844051}"/>
            </a:ext>
          </a:extLst>
        </xdr:cNvPr>
        <xdr:cNvSpPr txBox="1"/>
      </xdr:nvSpPr>
      <xdr:spPr>
        <a:xfrm>
          <a:off x="14738350" y="17532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85816</xdr:rowOff>
    </xdr:from>
    <xdr:to>
      <xdr:col>81</xdr:col>
      <xdr:colOff>101600</xdr:colOff>
      <xdr:row>106</xdr:row>
      <xdr:rowOff>15966</xdr:rowOff>
    </xdr:to>
    <xdr:sp macro="" textlink="">
      <xdr:nvSpPr>
        <xdr:cNvPr id="886" name="楕円 885">
          <a:extLst>
            <a:ext uri="{FF2B5EF4-FFF2-40B4-BE49-F238E27FC236}">
              <a16:creationId xmlns:a16="http://schemas.microsoft.com/office/drawing/2014/main" id="{EB38C4B7-FBF2-43E3-AAB2-D2688DB0EA06}"/>
            </a:ext>
          </a:extLst>
        </xdr:cNvPr>
        <xdr:cNvSpPr/>
      </xdr:nvSpPr>
      <xdr:spPr>
        <a:xfrm>
          <a:off x="13887450" y="1751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136616</xdr:rowOff>
    </xdr:from>
    <xdr:to>
      <xdr:col>85</xdr:col>
      <xdr:colOff>127000</xdr:colOff>
      <xdr:row>106</xdr:row>
      <xdr:rowOff>2721</xdr:rowOff>
    </xdr:to>
    <xdr:cxnSp macro="">
      <xdr:nvCxnSpPr>
        <xdr:cNvPr id="887" name="直線コネクタ 886">
          <a:extLst>
            <a:ext uri="{FF2B5EF4-FFF2-40B4-BE49-F238E27FC236}">
              <a16:creationId xmlns:a16="http://schemas.microsoft.com/office/drawing/2014/main" id="{0D027520-8936-43D4-9DD5-B4E610E315D9}"/>
            </a:ext>
          </a:extLst>
        </xdr:cNvPr>
        <xdr:cNvCxnSpPr/>
      </xdr:nvCxnSpPr>
      <xdr:spPr>
        <a:xfrm>
          <a:off x="13938250" y="17567366"/>
          <a:ext cx="762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88" name="楕円 887">
          <a:extLst>
            <a:ext uri="{FF2B5EF4-FFF2-40B4-BE49-F238E27FC236}">
              <a16:creationId xmlns:a16="http://schemas.microsoft.com/office/drawing/2014/main" id="{E67EB0E7-B31B-45A1-8BC7-0DF506B3ECD4}"/>
            </a:ext>
          </a:extLst>
        </xdr:cNvPr>
        <xdr:cNvSpPr/>
      </xdr:nvSpPr>
      <xdr:spPr>
        <a:xfrm>
          <a:off x="13093700" y="174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99061</xdr:rowOff>
    </xdr:from>
    <xdr:to>
      <xdr:col>81</xdr:col>
      <xdr:colOff>50800</xdr:colOff>
      <xdr:row>105</xdr:row>
      <xdr:rowOff>136616</xdr:rowOff>
    </xdr:to>
    <xdr:cxnSp macro="">
      <xdr:nvCxnSpPr>
        <xdr:cNvPr id="889" name="直線コネクタ 888">
          <a:extLst>
            <a:ext uri="{FF2B5EF4-FFF2-40B4-BE49-F238E27FC236}">
              <a16:creationId xmlns:a16="http://schemas.microsoft.com/office/drawing/2014/main" id="{E3F2D2DA-5A05-4644-985E-E7881F3FB8D2}"/>
            </a:ext>
          </a:extLst>
        </xdr:cNvPr>
        <xdr:cNvCxnSpPr/>
      </xdr:nvCxnSpPr>
      <xdr:spPr>
        <a:xfrm>
          <a:off x="13144500" y="17529811"/>
          <a:ext cx="79375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89081</xdr:rowOff>
    </xdr:from>
    <xdr:to>
      <xdr:col>72</xdr:col>
      <xdr:colOff>38100</xdr:colOff>
      <xdr:row>106</xdr:row>
      <xdr:rowOff>19231</xdr:rowOff>
    </xdr:to>
    <xdr:sp macro="" textlink="">
      <xdr:nvSpPr>
        <xdr:cNvPr id="890" name="楕円 889">
          <a:extLst>
            <a:ext uri="{FF2B5EF4-FFF2-40B4-BE49-F238E27FC236}">
              <a16:creationId xmlns:a16="http://schemas.microsoft.com/office/drawing/2014/main" id="{9FD29E4C-AF78-4419-A5C3-1CCF8678073D}"/>
            </a:ext>
          </a:extLst>
        </xdr:cNvPr>
        <xdr:cNvSpPr/>
      </xdr:nvSpPr>
      <xdr:spPr>
        <a:xfrm>
          <a:off x="12299950" y="175198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99061</xdr:rowOff>
    </xdr:from>
    <xdr:to>
      <xdr:col>76</xdr:col>
      <xdr:colOff>114300</xdr:colOff>
      <xdr:row>105</xdr:row>
      <xdr:rowOff>139881</xdr:rowOff>
    </xdr:to>
    <xdr:cxnSp macro="">
      <xdr:nvCxnSpPr>
        <xdr:cNvPr id="891" name="直線コネクタ 890">
          <a:extLst>
            <a:ext uri="{FF2B5EF4-FFF2-40B4-BE49-F238E27FC236}">
              <a16:creationId xmlns:a16="http://schemas.microsoft.com/office/drawing/2014/main" id="{3E79F5E6-0018-472C-84EE-30BB22EC7844}"/>
            </a:ext>
          </a:extLst>
        </xdr:cNvPr>
        <xdr:cNvCxnSpPr/>
      </xdr:nvCxnSpPr>
      <xdr:spPr>
        <a:xfrm flipV="1">
          <a:off x="12344400" y="17529811"/>
          <a:ext cx="8001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95613</xdr:rowOff>
    </xdr:from>
    <xdr:to>
      <xdr:col>67</xdr:col>
      <xdr:colOff>101600</xdr:colOff>
      <xdr:row>106</xdr:row>
      <xdr:rowOff>25763</xdr:rowOff>
    </xdr:to>
    <xdr:sp macro="" textlink="">
      <xdr:nvSpPr>
        <xdr:cNvPr id="892" name="楕円 891">
          <a:extLst>
            <a:ext uri="{FF2B5EF4-FFF2-40B4-BE49-F238E27FC236}">
              <a16:creationId xmlns:a16="http://schemas.microsoft.com/office/drawing/2014/main" id="{22DEFD1B-ED4A-4486-B19F-ED409D34D92F}"/>
            </a:ext>
          </a:extLst>
        </xdr:cNvPr>
        <xdr:cNvSpPr/>
      </xdr:nvSpPr>
      <xdr:spPr>
        <a:xfrm>
          <a:off x="11487150" y="175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139881</xdr:rowOff>
    </xdr:from>
    <xdr:to>
      <xdr:col>71</xdr:col>
      <xdr:colOff>177800</xdr:colOff>
      <xdr:row>105</xdr:row>
      <xdr:rowOff>146413</xdr:rowOff>
    </xdr:to>
    <xdr:cxnSp macro="">
      <xdr:nvCxnSpPr>
        <xdr:cNvPr id="893" name="直線コネクタ 892">
          <a:extLst>
            <a:ext uri="{FF2B5EF4-FFF2-40B4-BE49-F238E27FC236}">
              <a16:creationId xmlns:a16="http://schemas.microsoft.com/office/drawing/2014/main" id="{E5CFB00D-E0AF-4385-A31D-8E5B63648EDA}"/>
            </a:ext>
          </a:extLst>
        </xdr:cNvPr>
        <xdr:cNvCxnSpPr/>
      </xdr:nvCxnSpPr>
      <xdr:spPr>
        <a:xfrm flipV="1">
          <a:off x="11537950" y="17570631"/>
          <a:ext cx="80645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146793</xdr:rowOff>
    </xdr:from>
    <xdr:ext cx="405111" cy="259045"/>
    <xdr:sp macro="" textlink="">
      <xdr:nvSpPr>
        <xdr:cNvPr id="894" name="n_1aveValue【庁舎】&#10;有形固定資産減価償却率">
          <a:extLst>
            <a:ext uri="{FF2B5EF4-FFF2-40B4-BE49-F238E27FC236}">
              <a16:creationId xmlns:a16="http://schemas.microsoft.com/office/drawing/2014/main" id="{CE0E3904-5F92-4A44-BB1D-DED58F90359C}"/>
            </a:ext>
          </a:extLst>
        </xdr:cNvPr>
        <xdr:cNvSpPr txBox="1"/>
      </xdr:nvSpPr>
      <xdr:spPr>
        <a:xfrm>
          <a:off x="13742044" y="17063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5" name="n_2aveValue【庁舎】&#10;有形固定資産減価償却率">
          <a:extLst>
            <a:ext uri="{FF2B5EF4-FFF2-40B4-BE49-F238E27FC236}">
              <a16:creationId xmlns:a16="http://schemas.microsoft.com/office/drawing/2014/main" id="{570E6909-717E-44CC-AB13-FEE0BDF1F27D}"/>
            </a:ext>
          </a:extLst>
        </xdr:cNvPr>
        <xdr:cNvSpPr txBox="1"/>
      </xdr:nvSpPr>
      <xdr:spPr>
        <a:xfrm>
          <a:off x="12960994" y="17038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81478</xdr:rowOff>
    </xdr:from>
    <xdr:ext cx="405111" cy="259045"/>
    <xdr:sp macro="" textlink="">
      <xdr:nvSpPr>
        <xdr:cNvPr id="896" name="n_3aveValue【庁舎】&#10;有形固定資産減価償却率">
          <a:extLst>
            <a:ext uri="{FF2B5EF4-FFF2-40B4-BE49-F238E27FC236}">
              <a16:creationId xmlns:a16="http://schemas.microsoft.com/office/drawing/2014/main" id="{5C5F89FF-4CD6-4E98-90E7-D18F075695AE}"/>
            </a:ext>
          </a:extLst>
        </xdr:cNvPr>
        <xdr:cNvSpPr txBox="1"/>
      </xdr:nvSpPr>
      <xdr:spPr>
        <a:xfrm>
          <a:off x="12167244" y="1699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97807</xdr:rowOff>
    </xdr:from>
    <xdr:ext cx="405111" cy="259045"/>
    <xdr:sp macro="" textlink="">
      <xdr:nvSpPr>
        <xdr:cNvPr id="897" name="n_4aveValue【庁舎】&#10;有形固定資産減価償却率">
          <a:extLst>
            <a:ext uri="{FF2B5EF4-FFF2-40B4-BE49-F238E27FC236}">
              <a16:creationId xmlns:a16="http://schemas.microsoft.com/office/drawing/2014/main" id="{7651DFC6-14DC-4475-A3FB-238B5D97A78D}"/>
            </a:ext>
          </a:extLst>
        </xdr:cNvPr>
        <xdr:cNvSpPr txBox="1"/>
      </xdr:nvSpPr>
      <xdr:spPr>
        <a:xfrm>
          <a:off x="11354444" y="1701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7093</xdr:rowOff>
    </xdr:from>
    <xdr:ext cx="405111" cy="259045"/>
    <xdr:sp macro="" textlink="">
      <xdr:nvSpPr>
        <xdr:cNvPr id="898" name="n_1mainValue【庁舎】&#10;有形固定資産減価償却率">
          <a:extLst>
            <a:ext uri="{FF2B5EF4-FFF2-40B4-BE49-F238E27FC236}">
              <a16:creationId xmlns:a16="http://schemas.microsoft.com/office/drawing/2014/main" id="{2BC175E3-7220-4E54-BFB9-DF1F287F069F}"/>
            </a:ext>
          </a:extLst>
        </xdr:cNvPr>
        <xdr:cNvSpPr txBox="1"/>
      </xdr:nvSpPr>
      <xdr:spPr>
        <a:xfrm>
          <a:off x="13742044" y="17609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9" name="n_2mainValue【庁舎】&#10;有形固定資産減価償却率">
          <a:extLst>
            <a:ext uri="{FF2B5EF4-FFF2-40B4-BE49-F238E27FC236}">
              <a16:creationId xmlns:a16="http://schemas.microsoft.com/office/drawing/2014/main" id="{F0623877-0117-4D2D-B8BA-AF97C1D08B5A}"/>
            </a:ext>
          </a:extLst>
        </xdr:cNvPr>
        <xdr:cNvSpPr txBox="1"/>
      </xdr:nvSpPr>
      <xdr:spPr>
        <a:xfrm>
          <a:off x="1296099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10358</xdr:rowOff>
    </xdr:from>
    <xdr:ext cx="405111" cy="259045"/>
    <xdr:sp macro="" textlink="">
      <xdr:nvSpPr>
        <xdr:cNvPr id="900" name="n_3mainValue【庁舎】&#10;有形固定資産減価償却率">
          <a:extLst>
            <a:ext uri="{FF2B5EF4-FFF2-40B4-BE49-F238E27FC236}">
              <a16:creationId xmlns:a16="http://schemas.microsoft.com/office/drawing/2014/main" id="{0862E30D-4EAF-4D1A-A99A-9A1A2738BC85}"/>
            </a:ext>
          </a:extLst>
        </xdr:cNvPr>
        <xdr:cNvSpPr txBox="1"/>
      </xdr:nvSpPr>
      <xdr:spPr>
        <a:xfrm>
          <a:off x="12167244" y="17612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16890</xdr:rowOff>
    </xdr:from>
    <xdr:ext cx="405111" cy="259045"/>
    <xdr:sp macro="" textlink="">
      <xdr:nvSpPr>
        <xdr:cNvPr id="901" name="n_4mainValue【庁舎】&#10;有形固定資産減価償却率">
          <a:extLst>
            <a:ext uri="{FF2B5EF4-FFF2-40B4-BE49-F238E27FC236}">
              <a16:creationId xmlns:a16="http://schemas.microsoft.com/office/drawing/2014/main" id="{8E430F87-56F1-46D4-AE31-B4DC08759F98}"/>
            </a:ext>
          </a:extLst>
        </xdr:cNvPr>
        <xdr:cNvSpPr txBox="1"/>
      </xdr:nvSpPr>
      <xdr:spPr>
        <a:xfrm>
          <a:off x="11354444" y="1761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2" name="正方形/長方形 901">
          <a:extLst>
            <a:ext uri="{FF2B5EF4-FFF2-40B4-BE49-F238E27FC236}">
              <a16:creationId xmlns:a16="http://schemas.microsoft.com/office/drawing/2014/main" id="{B0DAC6AD-6AD1-4CEC-9C1A-BD253EA7907A}"/>
            </a:ext>
          </a:extLst>
        </xdr:cNvPr>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3" name="正方形/長方形 902">
          <a:extLst>
            <a:ext uri="{FF2B5EF4-FFF2-40B4-BE49-F238E27FC236}">
              <a16:creationId xmlns:a16="http://schemas.microsoft.com/office/drawing/2014/main" id="{3538A74D-064A-45DF-BFAF-76B415B37CD4}"/>
            </a:ext>
          </a:extLst>
        </xdr:cNvPr>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4" name="正方形/長方形 903">
          <a:extLst>
            <a:ext uri="{FF2B5EF4-FFF2-40B4-BE49-F238E27FC236}">
              <a16:creationId xmlns:a16="http://schemas.microsoft.com/office/drawing/2014/main" id="{4803D08F-376E-4209-AD9A-BFDC2CF6F3E0}"/>
            </a:ext>
          </a:extLst>
        </xdr:cNvPr>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5" name="正方形/長方形 904">
          <a:extLst>
            <a:ext uri="{FF2B5EF4-FFF2-40B4-BE49-F238E27FC236}">
              <a16:creationId xmlns:a16="http://schemas.microsoft.com/office/drawing/2014/main" id="{68432660-61B5-4635-B238-B5D8215EF337}"/>
            </a:ext>
          </a:extLst>
        </xdr:cNvPr>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6" name="正方形/長方形 905">
          <a:extLst>
            <a:ext uri="{FF2B5EF4-FFF2-40B4-BE49-F238E27FC236}">
              <a16:creationId xmlns:a16="http://schemas.microsoft.com/office/drawing/2014/main" id="{1FAB843A-7D24-461D-B837-6BEB14325493}"/>
            </a:ext>
          </a:extLst>
        </xdr:cNvPr>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7" name="正方形/長方形 906">
          <a:extLst>
            <a:ext uri="{FF2B5EF4-FFF2-40B4-BE49-F238E27FC236}">
              <a16:creationId xmlns:a16="http://schemas.microsoft.com/office/drawing/2014/main" id="{744443BE-C64F-47C0-A065-4F4CB6A474DD}"/>
            </a:ext>
          </a:extLst>
        </xdr:cNvPr>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8" name="正方形/長方形 907">
          <a:extLst>
            <a:ext uri="{FF2B5EF4-FFF2-40B4-BE49-F238E27FC236}">
              <a16:creationId xmlns:a16="http://schemas.microsoft.com/office/drawing/2014/main" id="{9E62140D-DD4C-4297-9C9F-A3BB91E78C4B}"/>
            </a:ext>
          </a:extLst>
        </xdr:cNvPr>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9" name="正方形/長方形 908">
          <a:extLst>
            <a:ext uri="{FF2B5EF4-FFF2-40B4-BE49-F238E27FC236}">
              <a16:creationId xmlns:a16="http://schemas.microsoft.com/office/drawing/2014/main" id="{0283BAC8-FC2B-4858-A26F-FED0D2291265}"/>
            </a:ext>
          </a:extLst>
        </xdr:cNvPr>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0" name="テキスト ボックス 909">
          <a:extLst>
            <a:ext uri="{FF2B5EF4-FFF2-40B4-BE49-F238E27FC236}">
              <a16:creationId xmlns:a16="http://schemas.microsoft.com/office/drawing/2014/main" id="{DBFBF83D-83FD-449C-AD6F-D2A22A6AC15F}"/>
            </a:ext>
          </a:extLst>
        </xdr:cNvPr>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1" name="直線コネクタ 910">
          <a:extLst>
            <a:ext uri="{FF2B5EF4-FFF2-40B4-BE49-F238E27FC236}">
              <a16:creationId xmlns:a16="http://schemas.microsoft.com/office/drawing/2014/main" id="{6251225D-5CF3-4157-A27E-B3A2AD44E69F}"/>
            </a:ext>
          </a:extLst>
        </xdr:cNvPr>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2" name="直線コネクタ 911">
          <a:extLst>
            <a:ext uri="{FF2B5EF4-FFF2-40B4-BE49-F238E27FC236}">
              <a16:creationId xmlns:a16="http://schemas.microsoft.com/office/drawing/2014/main" id="{D1788A32-C9A9-4F53-AFA5-710B947AFFCE}"/>
            </a:ext>
          </a:extLst>
        </xdr:cNvPr>
        <xdr:cNvCxnSpPr/>
      </xdr:nvCxnSpPr>
      <xdr:spPr>
        <a:xfrm>
          <a:off x="164592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3" name="テキスト ボックス 912">
          <a:extLst>
            <a:ext uri="{FF2B5EF4-FFF2-40B4-BE49-F238E27FC236}">
              <a16:creationId xmlns:a16="http://schemas.microsoft.com/office/drawing/2014/main" id="{1FDFAC49-C749-4AB4-8FCF-E80503B07450}"/>
            </a:ext>
          </a:extLst>
        </xdr:cNvPr>
        <xdr:cNvSpPr txBox="1"/>
      </xdr:nvSpPr>
      <xdr:spPr>
        <a:xfrm>
          <a:off x="16049171" y="179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4" name="直線コネクタ 913">
          <a:extLst>
            <a:ext uri="{FF2B5EF4-FFF2-40B4-BE49-F238E27FC236}">
              <a16:creationId xmlns:a16="http://schemas.microsoft.com/office/drawing/2014/main" id="{C87B56D9-8DCF-4AE0-9D27-1A215BFDC649}"/>
            </a:ext>
          </a:extLst>
        </xdr:cNvPr>
        <xdr:cNvCxnSpPr/>
      </xdr:nvCxnSpPr>
      <xdr:spPr>
        <a:xfrm>
          <a:off x="164592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5" name="テキスト ボックス 914">
          <a:extLst>
            <a:ext uri="{FF2B5EF4-FFF2-40B4-BE49-F238E27FC236}">
              <a16:creationId xmlns:a16="http://schemas.microsoft.com/office/drawing/2014/main" id="{D2A06F5E-103B-4BBF-B03C-FA4E16EF67C1}"/>
            </a:ext>
          </a:extLst>
        </xdr:cNvPr>
        <xdr:cNvSpPr txBox="1"/>
      </xdr:nvSpPr>
      <xdr:spPr>
        <a:xfrm>
          <a:off x="16049171" y="1757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6" name="直線コネクタ 915">
          <a:extLst>
            <a:ext uri="{FF2B5EF4-FFF2-40B4-BE49-F238E27FC236}">
              <a16:creationId xmlns:a16="http://schemas.microsoft.com/office/drawing/2014/main" id="{0855EEBE-8AF2-42D0-BCD5-707D3BD848B8}"/>
            </a:ext>
          </a:extLst>
        </xdr:cNvPr>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7" name="テキスト ボックス 916">
          <a:extLst>
            <a:ext uri="{FF2B5EF4-FFF2-40B4-BE49-F238E27FC236}">
              <a16:creationId xmlns:a16="http://schemas.microsoft.com/office/drawing/2014/main" id="{0F264E5E-61DE-4545-820C-07BF3ECFA1D8}"/>
            </a:ext>
          </a:extLst>
        </xdr:cNvPr>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8" name="直線コネクタ 917">
          <a:extLst>
            <a:ext uri="{FF2B5EF4-FFF2-40B4-BE49-F238E27FC236}">
              <a16:creationId xmlns:a16="http://schemas.microsoft.com/office/drawing/2014/main" id="{9C837505-6825-4B05-8AA9-D51BBCAEAD17}"/>
            </a:ext>
          </a:extLst>
        </xdr:cNvPr>
        <xdr:cNvCxnSpPr/>
      </xdr:nvCxnSpPr>
      <xdr:spPr>
        <a:xfrm>
          <a:off x="164592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9" name="テキスト ボックス 918">
          <a:extLst>
            <a:ext uri="{FF2B5EF4-FFF2-40B4-BE49-F238E27FC236}">
              <a16:creationId xmlns:a16="http://schemas.microsoft.com/office/drawing/2014/main" id="{AD5C9F88-34F4-410E-B2A0-2CC4C91E50B5}"/>
            </a:ext>
          </a:extLst>
        </xdr:cNvPr>
        <xdr:cNvSpPr txBox="1"/>
      </xdr:nvSpPr>
      <xdr:spPr>
        <a:xfrm>
          <a:off x="1604917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0" name="直線コネクタ 919">
          <a:extLst>
            <a:ext uri="{FF2B5EF4-FFF2-40B4-BE49-F238E27FC236}">
              <a16:creationId xmlns:a16="http://schemas.microsoft.com/office/drawing/2014/main" id="{0288F103-9A7E-4B62-BB01-130D94211C94}"/>
            </a:ext>
          </a:extLst>
        </xdr:cNvPr>
        <xdr:cNvCxnSpPr/>
      </xdr:nvCxnSpPr>
      <xdr:spPr>
        <a:xfrm>
          <a:off x="164592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1" name="テキスト ボックス 920">
          <a:extLst>
            <a:ext uri="{FF2B5EF4-FFF2-40B4-BE49-F238E27FC236}">
              <a16:creationId xmlns:a16="http://schemas.microsoft.com/office/drawing/2014/main" id="{2E555E49-02EE-4E80-8C06-E8092014ABB0}"/>
            </a:ext>
          </a:extLst>
        </xdr:cNvPr>
        <xdr:cNvSpPr txBox="1"/>
      </xdr:nvSpPr>
      <xdr:spPr>
        <a:xfrm>
          <a:off x="160491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8DB5637B-28B5-4335-BE7B-FC0A4E82F2A6}"/>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583E8F54-F41A-495C-81CE-E2C5A24B835E}"/>
            </a:ext>
          </a:extLst>
        </xdr:cNvPr>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E9E9FFB7-656B-4526-B5EA-59031AC2C608}"/>
            </a:ext>
          </a:extLst>
        </xdr:cNvPr>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76200</xdr:rowOff>
    </xdr:from>
    <xdr:to>
      <xdr:col>116</xdr:col>
      <xdr:colOff>62864</xdr:colOff>
      <xdr:row>108</xdr:row>
      <xdr:rowOff>148589</xdr:rowOff>
    </xdr:to>
    <xdr:cxnSp macro="">
      <xdr:nvCxnSpPr>
        <xdr:cNvPr id="925" name="直線コネクタ 924">
          <a:extLst>
            <a:ext uri="{FF2B5EF4-FFF2-40B4-BE49-F238E27FC236}">
              <a16:creationId xmlns:a16="http://schemas.microsoft.com/office/drawing/2014/main" id="{1304C844-96D0-4BB8-BCBA-30674BDD65AE}"/>
            </a:ext>
          </a:extLst>
        </xdr:cNvPr>
        <xdr:cNvCxnSpPr/>
      </xdr:nvCxnSpPr>
      <xdr:spPr>
        <a:xfrm flipV="1">
          <a:off x="19951064" y="16649700"/>
          <a:ext cx="0" cy="1443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152416</xdr:rowOff>
    </xdr:from>
    <xdr:ext cx="469744" cy="259045"/>
    <xdr:sp macro="" textlink="">
      <xdr:nvSpPr>
        <xdr:cNvPr id="926" name="【庁舎】&#10;一人当たり面積最小値テキスト">
          <a:extLst>
            <a:ext uri="{FF2B5EF4-FFF2-40B4-BE49-F238E27FC236}">
              <a16:creationId xmlns:a16="http://schemas.microsoft.com/office/drawing/2014/main" id="{4691BEED-5682-4292-A250-BDD4C10CA5D5}"/>
            </a:ext>
          </a:extLst>
        </xdr:cNvPr>
        <xdr:cNvSpPr txBox="1"/>
      </xdr:nvSpPr>
      <xdr:spPr>
        <a:xfrm>
          <a:off x="19989800"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148589</xdr:rowOff>
    </xdr:from>
    <xdr:to>
      <xdr:col>116</xdr:col>
      <xdr:colOff>152400</xdr:colOff>
      <xdr:row>108</xdr:row>
      <xdr:rowOff>148589</xdr:rowOff>
    </xdr:to>
    <xdr:cxnSp macro="">
      <xdr:nvCxnSpPr>
        <xdr:cNvPr id="927" name="直線コネクタ 926">
          <a:extLst>
            <a:ext uri="{FF2B5EF4-FFF2-40B4-BE49-F238E27FC236}">
              <a16:creationId xmlns:a16="http://schemas.microsoft.com/office/drawing/2014/main" id="{5FB082DC-FC21-4F3C-8741-34DCFBC99BFE}"/>
            </a:ext>
          </a:extLst>
        </xdr:cNvPr>
        <xdr:cNvCxnSpPr/>
      </xdr:nvCxnSpPr>
      <xdr:spPr>
        <a:xfrm>
          <a:off x="19881850" y="1809368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22877</xdr:rowOff>
    </xdr:from>
    <xdr:ext cx="469744" cy="259045"/>
    <xdr:sp macro="" textlink="">
      <xdr:nvSpPr>
        <xdr:cNvPr id="928" name="【庁舎】&#10;一人当たり面積最大値テキスト">
          <a:extLst>
            <a:ext uri="{FF2B5EF4-FFF2-40B4-BE49-F238E27FC236}">
              <a16:creationId xmlns:a16="http://schemas.microsoft.com/office/drawing/2014/main" id="{465EE501-BD0D-495A-BECE-3A97128231E6}"/>
            </a:ext>
          </a:extLst>
        </xdr:cNvPr>
        <xdr:cNvSpPr txBox="1"/>
      </xdr:nvSpPr>
      <xdr:spPr>
        <a:xfrm>
          <a:off x="19989800" y="16424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76200</xdr:rowOff>
    </xdr:from>
    <xdr:to>
      <xdr:col>116</xdr:col>
      <xdr:colOff>152400</xdr:colOff>
      <xdr:row>100</xdr:row>
      <xdr:rowOff>76200</xdr:rowOff>
    </xdr:to>
    <xdr:cxnSp macro="">
      <xdr:nvCxnSpPr>
        <xdr:cNvPr id="929" name="直線コネクタ 928">
          <a:extLst>
            <a:ext uri="{FF2B5EF4-FFF2-40B4-BE49-F238E27FC236}">
              <a16:creationId xmlns:a16="http://schemas.microsoft.com/office/drawing/2014/main" id="{7D5ECEEE-77C6-437E-B39E-765F850C00BD}"/>
            </a:ext>
          </a:extLst>
        </xdr:cNvPr>
        <xdr:cNvCxnSpPr/>
      </xdr:nvCxnSpPr>
      <xdr:spPr>
        <a:xfrm>
          <a:off x="19881850" y="166497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140988</xdr:rowOff>
    </xdr:from>
    <xdr:ext cx="469744" cy="259045"/>
    <xdr:sp macro="" textlink="">
      <xdr:nvSpPr>
        <xdr:cNvPr id="930" name="【庁舎】&#10;一人当たり面積平均値テキスト">
          <a:extLst>
            <a:ext uri="{FF2B5EF4-FFF2-40B4-BE49-F238E27FC236}">
              <a16:creationId xmlns:a16="http://schemas.microsoft.com/office/drawing/2014/main" id="{320711D2-69F7-42D3-A5FD-B1EB674BB216}"/>
            </a:ext>
          </a:extLst>
        </xdr:cNvPr>
        <xdr:cNvSpPr txBox="1"/>
      </xdr:nvSpPr>
      <xdr:spPr>
        <a:xfrm>
          <a:off x="19989800" y="17400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162561</xdr:rowOff>
    </xdr:from>
    <xdr:to>
      <xdr:col>116</xdr:col>
      <xdr:colOff>114300</xdr:colOff>
      <xdr:row>105</xdr:row>
      <xdr:rowOff>92711</xdr:rowOff>
    </xdr:to>
    <xdr:sp macro="" textlink="">
      <xdr:nvSpPr>
        <xdr:cNvPr id="931" name="フローチャート: 判断 930">
          <a:extLst>
            <a:ext uri="{FF2B5EF4-FFF2-40B4-BE49-F238E27FC236}">
              <a16:creationId xmlns:a16="http://schemas.microsoft.com/office/drawing/2014/main" id="{1FFFEC4E-8281-4D28-9339-DDBB3E357A0C}"/>
            </a:ext>
          </a:extLst>
        </xdr:cNvPr>
        <xdr:cNvSpPr/>
      </xdr:nvSpPr>
      <xdr:spPr>
        <a:xfrm>
          <a:off x="19900900" y="1742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10161</xdr:rowOff>
    </xdr:from>
    <xdr:to>
      <xdr:col>112</xdr:col>
      <xdr:colOff>38100</xdr:colOff>
      <xdr:row>105</xdr:row>
      <xdr:rowOff>111761</xdr:rowOff>
    </xdr:to>
    <xdr:sp macro="" textlink="">
      <xdr:nvSpPr>
        <xdr:cNvPr id="932" name="フローチャート: 判断 931">
          <a:extLst>
            <a:ext uri="{FF2B5EF4-FFF2-40B4-BE49-F238E27FC236}">
              <a16:creationId xmlns:a16="http://schemas.microsoft.com/office/drawing/2014/main" id="{D5647F96-4376-4DCC-A6CC-3A8CEF80DE3F}"/>
            </a:ext>
          </a:extLst>
        </xdr:cNvPr>
        <xdr:cNvSpPr/>
      </xdr:nvSpPr>
      <xdr:spPr>
        <a:xfrm>
          <a:off x="19157950" y="1744091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33" name="フローチャート: 判断 932">
          <a:extLst>
            <a:ext uri="{FF2B5EF4-FFF2-40B4-BE49-F238E27FC236}">
              <a16:creationId xmlns:a16="http://schemas.microsoft.com/office/drawing/2014/main" id="{C09E9B14-3949-4774-914D-E24768BBB6DF}"/>
            </a:ext>
          </a:extLst>
        </xdr:cNvPr>
        <xdr:cNvSpPr/>
      </xdr:nvSpPr>
      <xdr:spPr>
        <a:xfrm>
          <a:off x="1834515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21589</xdr:rowOff>
    </xdr:from>
    <xdr:to>
      <xdr:col>102</xdr:col>
      <xdr:colOff>165100</xdr:colOff>
      <xdr:row>105</xdr:row>
      <xdr:rowOff>123189</xdr:rowOff>
    </xdr:to>
    <xdr:sp macro="" textlink="">
      <xdr:nvSpPr>
        <xdr:cNvPr id="934" name="フローチャート: 判断 933">
          <a:extLst>
            <a:ext uri="{FF2B5EF4-FFF2-40B4-BE49-F238E27FC236}">
              <a16:creationId xmlns:a16="http://schemas.microsoft.com/office/drawing/2014/main" id="{6A299C82-2738-4A71-BA35-E819381D7109}"/>
            </a:ext>
          </a:extLst>
        </xdr:cNvPr>
        <xdr:cNvSpPr/>
      </xdr:nvSpPr>
      <xdr:spPr>
        <a:xfrm>
          <a:off x="17551400" y="1745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33020</xdr:rowOff>
    </xdr:from>
    <xdr:to>
      <xdr:col>98</xdr:col>
      <xdr:colOff>38100</xdr:colOff>
      <xdr:row>105</xdr:row>
      <xdr:rowOff>134620</xdr:rowOff>
    </xdr:to>
    <xdr:sp macro="" textlink="">
      <xdr:nvSpPr>
        <xdr:cNvPr id="935" name="フローチャート: 判断 934">
          <a:extLst>
            <a:ext uri="{FF2B5EF4-FFF2-40B4-BE49-F238E27FC236}">
              <a16:creationId xmlns:a16="http://schemas.microsoft.com/office/drawing/2014/main" id="{81F37403-AEEE-42AA-95F8-6F951C2A00B3}"/>
            </a:ext>
          </a:extLst>
        </xdr:cNvPr>
        <xdr:cNvSpPr/>
      </xdr:nvSpPr>
      <xdr:spPr>
        <a:xfrm>
          <a:off x="16757650" y="17463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1BAB7B0-98CB-4222-BB3E-68F78FF242B3}"/>
            </a:ext>
          </a:extLst>
        </xdr:cNvPr>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4E3A83A-F839-447A-B2C1-6A060B073E19}"/>
            </a:ext>
          </a:extLst>
        </xdr:cNvPr>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E3C577FF-9981-4810-AB07-EC5021E24A7B}"/>
            </a:ext>
          </a:extLst>
        </xdr:cNvPr>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D5B0699-A672-4021-AB49-BE1319CFAE06}"/>
            </a:ext>
          </a:extLst>
        </xdr:cNvPr>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1197ECEE-7B96-4E80-9B4A-317698330AD7}"/>
            </a:ext>
          </a:extLst>
        </xdr:cNvPr>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40639</xdr:rowOff>
    </xdr:from>
    <xdr:to>
      <xdr:col>116</xdr:col>
      <xdr:colOff>114300</xdr:colOff>
      <xdr:row>104</xdr:row>
      <xdr:rowOff>142239</xdr:rowOff>
    </xdr:to>
    <xdr:sp macro="" textlink="">
      <xdr:nvSpPr>
        <xdr:cNvPr id="941" name="楕円 940">
          <a:extLst>
            <a:ext uri="{FF2B5EF4-FFF2-40B4-BE49-F238E27FC236}">
              <a16:creationId xmlns:a16="http://schemas.microsoft.com/office/drawing/2014/main" id="{3861608B-1358-4555-BFCC-23C675D94282}"/>
            </a:ext>
          </a:extLst>
        </xdr:cNvPr>
        <xdr:cNvSpPr/>
      </xdr:nvSpPr>
      <xdr:spPr>
        <a:xfrm>
          <a:off x="19900900" y="1729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63516</xdr:rowOff>
    </xdr:from>
    <xdr:ext cx="469744" cy="259045"/>
    <xdr:sp macro="" textlink="">
      <xdr:nvSpPr>
        <xdr:cNvPr id="942" name="【庁舎】&#10;一人当たり面積該当値テキスト">
          <a:extLst>
            <a:ext uri="{FF2B5EF4-FFF2-40B4-BE49-F238E27FC236}">
              <a16:creationId xmlns:a16="http://schemas.microsoft.com/office/drawing/2014/main" id="{0C45A16D-E8DD-4F02-9163-0CD14380B400}"/>
            </a:ext>
          </a:extLst>
        </xdr:cNvPr>
        <xdr:cNvSpPr txBox="1"/>
      </xdr:nvSpPr>
      <xdr:spPr>
        <a:xfrm>
          <a:off x="19989800" y="17151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52070</xdr:rowOff>
    </xdr:from>
    <xdr:to>
      <xdr:col>112</xdr:col>
      <xdr:colOff>38100</xdr:colOff>
      <xdr:row>104</xdr:row>
      <xdr:rowOff>153670</xdr:rowOff>
    </xdr:to>
    <xdr:sp macro="" textlink="">
      <xdr:nvSpPr>
        <xdr:cNvPr id="943" name="楕円 942">
          <a:extLst>
            <a:ext uri="{FF2B5EF4-FFF2-40B4-BE49-F238E27FC236}">
              <a16:creationId xmlns:a16="http://schemas.microsoft.com/office/drawing/2014/main" id="{268F5FAB-358B-41E9-AFE2-D10026820DD2}"/>
            </a:ext>
          </a:extLst>
        </xdr:cNvPr>
        <xdr:cNvSpPr/>
      </xdr:nvSpPr>
      <xdr:spPr>
        <a:xfrm>
          <a:off x="19157950" y="173113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91439</xdr:rowOff>
    </xdr:from>
    <xdr:to>
      <xdr:col>116</xdr:col>
      <xdr:colOff>63500</xdr:colOff>
      <xdr:row>104</xdr:row>
      <xdr:rowOff>102870</xdr:rowOff>
    </xdr:to>
    <xdr:cxnSp macro="">
      <xdr:nvCxnSpPr>
        <xdr:cNvPr id="944" name="直線コネクタ 943">
          <a:extLst>
            <a:ext uri="{FF2B5EF4-FFF2-40B4-BE49-F238E27FC236}">
              <a16:creationId xmlns:a16="http://schemas.microsoft.com/office/drawing/2014/main" id="{7B4FB651-654B-4101-A525-3CEAD428B6C7}"/>
            </a:ext>
          </a:extLst>
        </xdr:cNvPr>
        <xdr:cNvCxnSpPr/>
      </xdr:nvCxnSpPr>
      <xdr:spPr>
        <a:xfrm flipV="1">
          <a:off x="19202400" y="17350739"/>
          <a:ext cx="7493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63500</xdr:rowOff>
    </xdr:from>
    <xdr:to>
      <xdr:col>107</xdr:col>
      <xdr:colOff>101600</xdr:colOff>
      <xdr:row>104</xdr:row>
      <xdr:rowOff>165100</xdr:rowOff>
    </xdr:to>
    <xdr:sp macro="" textlink="">
      <xdr:nvSpPr>
        <xdr:cNvPr id="945" name="楕円 944">
          <a:extLst>
            <a:ext uri="{FF2B5EF4-FFF2-40B4-BE49-F238E27FC236}">
              <a16:creationId xmlns:a16="http://schemas.microsoft.com/office/drawing/2014/main" id="{B947A342-FDAC-4698-B50B-FCE4EE5C6F46}"/>
            </a:ext>
          </a:extLst>
        </xdr:cNvPr>
        <xdr:cNvSpPr/>
      </xdr:nvSpPr>
      <xdr:spPr>
        <a:xfrm>
          <a:off x="18345150" y="1732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102870</xdr:rowOff>
    </xdr:from>
    <xdr:to>
      <xdr:col>111</xdr:col>
      <xdr:colOff>177800</xdr:colOff>
      <xdr:row>104</xdr:row>
      <xdr:rowOff>114300</xdr:rowOff>
    </xdr:to>
    <xdr:cxnSp macro="">
      <xdr:nvCxnSpPr>
        <xdr:cNvPr id="946" name="直線コネクタ 945">
          <a:extLst>
            <a:ext uri="{FF2B5EF4-FFF2-40B4-BE49-F238E27FC236}">
              <a16:creationId xmlns:a16="http://schemas.microsoft.com/office/drawing/2014/main" id="{40355699-A9B2-4E94-9BEF-072DF463140D}"/>
            </a:ext>
          </a:extLst>
        </xdr:cNvPr>
        <xdr:cNvCxnSpPr/>
      </xdr:nvCxnSpPr>
      <xdr:spPr>
        <a:xfrm flipV="1">
          <a:off x="18395950" y="17362170"/>
          <a:ext cx="8064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947" name="楕円 946">
          <a:extLst>
            <a:ext uri="{FF2B5EF4-FFF2-40B4-BE49-F238E27FC236}">
              <a16:creationId xmlns:a16="http://schemas.microsoft.com/office/drawing/2014/main" id="{45FD810B-28CB-4BCE-ACF0-1BBBA3F5552E}"/>
            </a:ext>
          </a:extLst>
        </xdr:cNvPr>
        <xdr:cNvSpPr/>
      </xdr:nvSpPr>
      <xdr:spPr>
        <a:xfrm>
          <a:off x="175514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114300</xdr:rowOff>
    </xdr:from>
    <xdr:to>
      <xdr:col>107</xdr:col>
      <xdr:colOff>50800</xdr:colOff>
      <xdr:row>104</xdr:row>
      <xdr:rowOff>121920</xdr:rowOff>
    </xdr:to>
    <xdr:cxnSp macro="">
      <xdr:nvCxnSpPr>
        <xdr:cNvPr id="948" name="直線コネクタ 947">
          <a:extLst>
            <a:ext uri="{FF2B5EF4-FFF2-40B4-BE49-F238E27FC236}">
              <a16:creationId xmlns:a16="http://schemas.microsoft.com/office/drawing/2014/main" id="{5F04CF28-7A89-404F-A6D7-8BA5E5E0D7BD}"/>
            </a:ext>
          </a:extLst>
        </xdr:cNvPr>
        <xdr:cNvCxnSpPr/>
      </xdr:nvCxnSpPr>
      <xdr:spPr>
        <a:xfrm flipV="1">
          <a:off x="17602200" y="1737360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63500</xdr:rowOff>
    </xdr:from>
    <xdr:to>
      <xdr:col>98</xdr:col>
      <xdr:colOff>38100</xdr:colOff>
      <xdr:row>104</xdr:row>
      <xdr:rowOff>165100</xdr:rowOff>
    </xdr:to>
    <xdr:sp macro="" textlink="">
      <xdr:nvSpPr>
        <xdr:cNvPr id="949" name="楕円 948">
          <a:extLst>
            <a:ext uri="{FF2B5EF4-FFF2-40B4-BE49-F238E27FC236}">
              <a16:creationId xmlns:a16="http://schemas.microsoft.com/office/drawing/2014/main" id="{B30E7001-222A-46DC-9227-5CE59052CF4D}"/>
            </a:ext>
          </a:extLst>
        </xdr:cNvPr>
        <xdr:cNvSpPr/>
      </xdr:nvSpPr>
      <xdr:spPr>
        <a:xfrm>
          <a:off x="16757650" y="173228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114300</xdr:rowOff>
    </xdr:from>
    <xdr:to>
      <xdr:col>102</xdr:col>
      <xdr:colOff>114300</xdr:colOff>
      <xdr:row>104</xdr:row>
      <xdr:rowOff>121920</xdr:rowOff>
    </xdr:to>
    <xdr:cxnSp macro="">
      <xdr:nvCxnSpPr>
        <xdr:cNvPr id="950" name="直線コネクタ 949">
          <a:extLst>
            <a:ext uri="{FF2B5EF4-FFF2-40B4-BE49-F238E27FC236}">
              <a16:creationId xmlns:a16="http://schemas.microsoft.com/office/drawing/2014/main" id="{FC563AD8-6115-4639-ACE1-CE163374F13D}"/>
            </a:ext>
          </a:extLst>
        </xdr:cNvPr>
        <xdr:cNvCxnSpPr/>
      </xdr:nvCxnSpPr>
      <xdr:spPr>
        <a:xfrm>
          <a:off x="16802100" y="17373600"/>
          <a:ext cx="8001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102888</xdr:rowOff>
    </xdr:from>
    <xdr:ext cx="469744" cy="259045"/>
    <xdr:sp macro="" textlink="">
      <xdr:nvSpPr>
        <xdr:cNvPr id="951" name="n_1aveValue【庁舎】&#10;一人当たり面積">
          <a:extLst>
            <a:ext uri="{FF2B5EF4-FFF2-40B4-BE49-F238E27FC236}">
              <a16:creationId xmlns:a16="http://schemas.microsoft.com/office/drawing/2014/main" id="{5BDDEAB5-555F-4CDE-808E-C00281F1B12D}"/>
            </a:ext>
          </a:extLst>
        </xdr:cNvPr>
        <xdr:cNvSpPr txBox="1"/>
      </xdr:nvSpPr>
      <xdr:spPr>
        <a:xfrm>
          <a:off x="18980227" y="17533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52" name="n_2aveValue【庁舎】&#10;一人当たり面積">
          <a:extLst>
            <a:ext uri="{FF2B5EF4-FFF2-40B4-BE49-F238E27FC236}">
              <a16:creationId xmlns:a16="http://schemas.microsoft.com/office/drawing/2014/main" id="{E8A7CD27-A93F-46B9-949E-19EE47650E70}"/>
            </a:ext>
          </a:extLst>
        </xdr:cNvPr>
        <xdr:cNvSpPr txBox="1"/>
      </xdr:nvSpPr>
      <xdr:spPr>
        <a:xfrm>
          <a:off x="18180127"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114316</xdr:rowOff>
    </xdr:from>
    <xdr:ext cx="469744" cy="259045"/>
    <xdr:sp macro="" textlink="">
      <xdr:nvSpPr>
        <xdr:cNvPr id="953" name="n_3aveValue【庁舎】&#10;一人当たり面積">
          <a:extLst>
            <a:ext uri="{FF2B5EF4-FFF2-40B4-BE49-F238E27FC236}">
              <a16:creationId xmlns:a16="http://schemas.microsoft.com/office/drawing/2014/main" id="{591721CB-D5C3-4A55-8A3A-C6F9B5B81C7B}"/>
            </a:ext>
          </a:extLst>
        </xdr:cNvPr>
        <xdr:cNvSpPr txBox="1"/>
      </xdr:nvSpPr>
      <xdr:spPr>
        <a:xfrm>
          <a:off x="17386377"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125747</xdr:rowOff>
    </xdr:from>
    <xdr:ext cx="469744" cy="259045"/>
    <xdr:sp macro="" textlink="">
      <xdr:nvSpPr>
        <xdr:cNvPr id="954" name="n_4aveValue【庁舎】&#10;一人当たり面積">
          <a:extLst>
            <a:ext uri="{FF2B5EF4-FFF2-40B4-BE49-F238E27FC236}">
              <a16:creationId xmlns:a16="http://schemas.microsoft.com/office/drawing/2014/main" id="{CCD63E46-25CE-4367-A536-58B17A0E7954}"/>
            </a:ext>
          </a:extLst>
        </xdr:cNvPr>
        <xdr:cNvSpPr txBox="1"/>
      </xdr:nvSpPr>
      <xdr:spPr>
        <a:xfrm>
          <a:off x="16592627" y="1755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170197</xdr:rowOff>
    </xdr:from>
    <xdr:ext cx="469744" cy="259045"/>
    <xdr:sp macro="" textlink="">
      <xdr:nvSpPr>
        <xdr:cNvPr id="955" name="n_1mainValue【庁舎】&#10;一人当たり面積">
          <a:extLst>
            <a:ext uri="{FF2B5EF4-FFF2-40B4-BE49-F238E27FC236}">
              <a16:creationId xmlns:a16="http://schemas.microsoft.com/office/drawing/2014/main" id="{049D2350-9DF4-4453-B394-B13D071F0AB0}"/>
            </a:ext>
          </a:extLst>
        </xdr:cNvPr>
        <xdr:cNvSpPr txBox="1"/>
      </xdr:nvSpPr>
      <xdr:spPr>
        <a:xfrm>
          <a:off x="18980227" y="1708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10177</xdr:rowOff>
    </xdr:from>
    <xdr:ext cx="469744" cy="259045"/>
    <xdr:sp macro="" textlink="">
      <xdr:nvSpPr>
        <xdr:cNvPr id="956" name="n_2mainValue【庁舎】&#10;一人当たり面積">
          <a:extLst>
            <a:ext uri="{FF2B5EF4-FFF2-40B4-BE49-F238E27FC236}">
              <a16:creationId xmlns:a16="http://schemas.microsoft.com/office/drawing/2014/main" id="{B89D8CBB-FF92-462C-8947-DD71CFF4A57A}"/>
            </a:ext>
          </a:extLst>
        </xdr:cNvPr>
        <xdr:cNvSpPr txBox="1"/>
      </xdr:nvSpPr>
      <xdr:spPr>
        <a:xfrm>
          <a:off x="181801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957" name="n_3mainValue【庁舎】&#10;一人当たり面積">
          <a:extLst>
            <a:ext uri="{FF2B5EF4-FFF2-40B4-BE49-F238E27FC236}">
              <a16:creationId xmlns:a16="http://schemas.microsoft.com/office/drawing/2014/main" id="{F7891BC9-C88E-4F9E-BF33-6137442D51ED}"/>
            </a:ext>
          </a:extLst>
        </xdr:cNvPr>
        <xdr:cNvSpPr txBox="1"/>
      </xdr:nvSpPr>
      <xdr:spPr>
        <a:xfrm>
          <a:off x="17386377" y="17105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10177</xdr:rowOff>
    </xdr:from>
    <xdr:ext cx="469744" cy="259045"/>
    <xdr:sp macro="" textlink="">
      <xdr:nvSpPr>
        <xdr:cNvPr id="958" name="n_4mainValue【庁舎】&#10;一人当たり面積">
          <a:extLst>
            <a:ext uri="{FF2B5EF4-FFF2-40B4-BE49-F238E27FC236}">
              <a16:creationId xmlns:a16="http://schemas.microsoft.com/office/drawing/2014/main" id="{E6295DB8-4FE9-4E67-B71A-972666BA0592}"/>
            </a:ext>
          </a:extLst>
        </xdr:cNvPr>
        <xdr:cNvSpPr txBox="1"/>
      </xdr:nvSpPr>
      <xdr:spPr>
        <a:xfrm>
          <a:off x="16592627" y="1709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FAABFD4F-3824-4AE4-A6C6-06847776292A}"/>
            </a:ext>
          </a:extLst>
        </xdr:cNvPr>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85D99854-D15B-462A-9651-7CC9BF7D76C2}"/>
            </a:ext>
          </a:extLst>
        </xdr:cNvPr>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4DA4EC6E-F1FD-4C02-8EF2-5818FFA3FA27}"/>
            </a:ext>
          </a:extLst>
        </xdr:cNvPr>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類似団体と比較して特に有形固定資産減価償却率が高くなっている施設は図書館である。</a:t>
          </a:r>
          <a:endParaRPr lang="ja-JP" altLang="ja-JP" sz="1400">
            <a:effectLst/>
          </a:endParaRPr>
        </a:p>
        <a:p>
          <a:r>
            <a:rPr kumimoji="1" lang="ja-JP" altLang="ja-JP" sz="1100">
              <a:solidFill>
                <a:schemeClr val="dk1"/>
              </a:solidFill>
              <a:effectLst/>
              <a:latin typeface="+mn-lt"/>
              <a:ea typeface="+mn-ea"/>
              <a:cs typeface="+mn-cs"/>
            </a:rPr>
            <a:t>図書館については、新図書館の建設に向けて取組みを進めている。</a:t>
          </a:r>
          <a:endParaRPr lang="ja-JP" altLang="ja-JP" sz="1400">
            <a:effectLst/>
          </a:endParaRPr>
        </a:p>
        <a:p>
          <a:pPr eaLnBrk="1" fontAlgn="auto" latinLnBrk="0" hangingPunct="1"/>
          <a:r>
            <a:rPr kumimoji="1" lang="ja-JP" altLang="en-US" sz="1100">
              <a:solidFill>
                <a:schemeClr val="dk1"/>
              </a:solidFill>
              <a:effectLst/>
              <a:latin typeface="+mn-lt"/>
              <a:ea typeface="+mn-ea"/>
              <a:cs typeface="+mn-cs"/>
            </a:rPr>
            <a:t>市民会館</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令和３年度に椅子や舞台照明等を改修したため、</a:t>
          </a:r>
          <a:r>
            <a:rPr kumimoji="1" lang="ja-JP" altLang="ja-JP" sz="1100">
              <a:solidFill>
                <a:schemeClr val="dk1"/>
              </a:solidFill>
              <a:effectLst/>
              <a:latin typeface="+mn-lt"/>
              <a:ea typeface="+mn-ea"/>
              <a:cs typeface="+mn-cs"/>
            </a:rPr>
            <a:t>比率の改善が図れた。</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113,454
110,552
125.34
62,357,558
60,661,089
1,044,354
27,115,687
38,318,843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市民税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固定資産税</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地方消費税交付金の</a:t>
          </a:r>
          <a:r>
            <a:rPr kumimoji="1" lang="ja-JP" altLang="en-US" sz="1100">
              <a:solidFill>
                <a:schemeClr val="dk1"/>
              </a:solidFill>
              <a:effectLst/>
              <a:latin typeface="+mn-lt"/>
              <a:ea typeface="+mn-ea"/>
              <a:cs typeface="+mn-cs"/>
            </a:rPr>
            <a:t>減収</a:t>
          </a:r>
          <a:r>
            <a:rPr kumimoji="1" lang="ja-JP" altLang="ja-JP" sz="1100">
              <a:solidFill>
                <a:schemeClr val="dk1"/>
              </a:solidFill>
              <a:effectLst/>
              <a:latin typeface="+mn-lt"/>
              <a:ea typeface="+mn-ea"/>
              <a:cs typeface="+mn-cs"/>
            </a:rPr>
            <a:t>により、基準財政収入額</a:t>
          </a:r>
          <a:r>
            <a:rPr kumimoji="1" lang="ja-JP" altLang="en-US" sz="1100">
              <a:solidFill>
                <a:schemeClr val="dk1"/>
              </a:solidFill>
              <a:effectLst/>
              <a:latin typeface="+mn-lt"/>
              <a:ea typeface="+mn-ea"/>
              <a:cs typeface="+mn-cs"/>
            </a:rPr>
            <a:t>は減少</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　</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生活保護費が減少したものの</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高齢者保健福祉費、社会福祉費、地域振興費等が増加し</a:t>
          </a:r>
          <a:r>
            <a:rPr kumimoji="1" lang="ja-JP" altLang="en-US" sz="1100">
              <a:solidFill>
                <a:schemeClr val="dk1"/>
              </a:solidFill>
              <a:effectLst/>
              <a:latin typeface="+mn-lt"/>
              <a:ea typeface="+mn-ea"/>
              <a:cs typeface="+mn-cs"/>
            </a:rPr>
            <a:t>たことに伴い増加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。その</a:t>
          </a:r>
          <a:r>
            <a:rPr kumimoji="1" lang="ja-JP" altLang="ja-JP" sz="1100">
              <a:solidFill>
                <a:schemeClr val="dk1"/>
              </a:solidFill>
              <a:effectLst/>
              <a:latin typeface="+mn-lt"/>
              <a:ea typeface="+mn-ea"/>
              <a:cs typeface="+mn-cs"/>
            </a:rPr>
            <a:t>結果、</a:t>
          </a:r>
          <a:r>
            <a:rPr kumimoji="1" lang="ja-JP" altLang="en-US" sz="1100">
              <a:solidFill>
                <a:schemeClr val="dk1"/>
              </a:solidFill>
              <a:effectLst/>
              <a:latin typeface="+mn-lt"/>
              <a:ea typeface="+mn-ea"/>
              <a:cs typeface="+mn-cs"/>
            </a:rPr>
            <a:t>財政力指数は</a:t>
          </a:r>
          <a:r>
            <a:rPr kumimoji="1" lang="ja-JP" altLang="ja-JP" sz="1100">
              <a:solidFill>
                <a:schemeClr val="dk1"/>
              </a:solidFill>
              <a:effectLst/>
              <a:latin typeface="+mn-lt"/>
              <a:ea typeface="+mn-ea"/>
              <a:cs typeface="+mn-cs"/>
            </a:rPr>
            <a:t>前年度と</a:t>
          </a:r>
          <a:r>
            <a:rPr kumimoji="1" lang="ja-JP" altLang="en-US" sz="1100">
              <a:solidFill>
                <a:schemeClr val="dk1"/>
              </a:solidFill>
              <a:effectLst/>
              <a:latin typeface="+mn-lt"/>
              <a:ea typeface="+mn-ea"/>
              <a:cs typeface="+mn-cs"/>
            </a:rPr>
            <a:t>比較し</a:t>
          </a:r>
          <a:r>
            <a:rPr kumimoji="1" lang="en-US" altLang="ja-JP" sz="1100">
              <a:solidFill>
                <a:schemeClr val="dk1"/>
              </a:solidFill>
              <a:effectLst/>
              <a:latin typeface="+mn-lt"/>
              <a:ea typeface="+mn-ea"/>
              <a:cs typeface="+mn-cs"/>
            </a:rPr>
            <a:t>0.01</a:t>
          </a:r>
          <a:r>
            <a:rPr kumimoji="1" lang="ja-JP" altLang="en-US" sz="1100">
              <a:solidFill>
                <a:schemeClr val="dk1"/>
              </a:solidFill>
              <a:effectLst/>
              <a:latin typeface="+mn-lt"/>
              <a:ea typeface="+mn-ea"/>
              <a:cs typeface="+mn-cs"/>
            </a:rPr>
            <a:t>ポイントの減</a:t>
          </a:r>
          <a:r>
            <a:rPr kumimoji="1" lang="ja-JP" altLang="ja-JP" sz="1100">
              <a:solidFill>
                <a:schemeClr val="dk1"/>
              </a:solidFill>
              <a:effectLst/>
              <a:latin typeface="+mn-lt"/>
              <a:ea typeface="+mn-ea"/>
              <a:cs typeface="+mn-cs"/>
            </a:rPr>
            <a:t>となっ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全国平均を上回ってはいるが、今後もより一層の</a:t>
          </a:r>
          <a:r>
            <a:rPr kumimoji="1" lang="ja-JP" altLang="en-US" sz="1100">
              <a:solidFill>
                <a:schemeClr val="dk1"/>
              </a:solidFill>
              <a:effectLst/>
              <a:latin typeface="+mn-lt"/>
              <a:ea typeface="+mn-ea"/>
              <a:cs typeface="+mn-cs"/>
            </a:rPr>
            <a:t>歳入確保</a:t>
          </a:r>
          <a:r>
            <a:rPr kumimoji="1" lang="ja-JP" altLang="ja-JP" sz="1100">
              <a:solidFill>
                <a:schemeClr val="dk1"/>
              </a:solidFill>
              <a:effectLst/>
              <a:latin typeface="+mn-lt"/>
              <a:ea typeface="+mn-ea"/>
              <a:cs typeface="+mn-cs"/>
            </a:rPr>
            <a:t>に取り組む。</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164193</xdr:rowOff>
    </xdr:from>
    <xdr:to>
      <xdr:col>23</xdr:col>
      <xdr:colOff>133350</xdr:colOff>
      <xdr:row>44</xdr:row>
      <xdr:rowOff>9978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53654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164193</xdr:rowOff>
    </xdr:from>
    <xdr:to>
      <xdr:col>19</xdr:col>
      <xdr:colOff>133350</xdr:colOff>
      <xdr:row>43</xdr:row>
      <xdr:rowOff>164193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94343</xdr:rowOff>
    </xdr:from>
    <xdr:to>
      <xdr:col>19</xdr:col>
      <xdr:colOff>184150</xdr:colOff>
      <xdr:row>42</xdr:row>
      <xdr:rowOff>24493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34670</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92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164193</xdr:rowOff>
    </xdr:from>
    <xdr:to>
      <xdr:col>15</xdr:col>
      <xdr:colOff>82550</xdr:colOff>
      <xdr:row>43</xdr:row>
      <xdr:rowOff>164193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36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94343</xdr:rowOff>
    </xdr:from>
    <xdr:to>
      <xdr:col>15</xdr:col>
      <xdr:colOff>133350</xdr:colOff>
      <xdr:row>42</xdr:row>
      <xdr:rowOff>24493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34670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164193</xdr:rowOff>
    </xdr:from>
    <xdr:to>
      <xdr:col>11</xdr:col>
      <xdr:colOff>31750</xdr:colOff>
      <xdr:row>44</xdr:row>
      <xdr:rowOff>9978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365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34670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130628</xdr:rowOff>
    </xdr:from>
    <xdr:to>
      <xdr:col>23</xdr:col>
      <xdr:colOff>184150</xdr:colOff>
      <xdr:row>44</xdr:row>
      <xdr:rowOff>60778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102705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75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113393</xdr:rowOff>
    </xdr:from>
    <xdr:to>
      <xdr:col>19</xdr:col>
      <xdr:colOff>184150</xdr:colOff>
      <xdr:row>44</xdr:row>
      <xdr:rowOff>43543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28320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57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113393</xdr:rowOff>
    </xdr:from>
    <xdr:to>
      <xdr:col>15</xdr:col>
      <xdr:colOff>133350</xdr:colOff>
      <xdr:row>44</xdr:row>
      <xdr:rowOff>43543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28320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113393</xdr:rowOff>
    </xdr:from>
    <xdr:to>
      <xdr:col>11</xdr:col>
      <xdr:colOff>82550</xdr:colOff>
      <xdr:row>44</xdr:row>
      <xdr:rowOff>43543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48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28320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57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130628</xdr:rowOff>
    </xdr:from>
    <xdr:to>
      <xdr:col>7</xdr:col>
      <xdr:colOff>31750</xdr:colOff>
      <xdr:row>44</xdr:row>
      <xdr:rowOff>60778</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02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45555</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589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u="none" strike="noStrike" baseline="0">
              <a:solidFill>
                <a:schemeClr val="dk1"/>
              </a:solidFill>
              <a:latin typeface="+mn-lt"/>
              <a:ea typeface="+mn-ea"/>
              <a:cs typeface="+mn-cs"/>
            </a:rPr>
            <a:t>　</a:t>
          </a:r>
          <a:r>
            <a:rPr lang="ja-JP" altLang="en-US" sz="1000" b="0" i="0" u="none" strike="noStrike" baseline="0">
              <a:solidFill>
                <a:schemeClr val="dk1"/>
              </a:solidFill>
              <a:latin typeface="+mn-lt"/>
              <a:ea typeface="+mn-ea"/>
              <a:cs typeface="+mn-cs"/>
            </a:rPr>
            <a:t>歳出において、経常経費充当一般財源等は、退職手当などの人件費の減、特別会計への繰出金の減などがあったものの、公債費の増、自立支援給付費等などの扶助費の増、ふるさと納税等による物件費の増などの要因により、</a:t>
          </a:r>
          <a:r>
            <a:rPr lang="en-US" altLang="ja-JP" sz="1000" b="0" i="0" u="none" strike="noStrike" baseline="0">
              <a:solidFill>
                <a:schemeClr val="dk1"/>
              </a:solidFill>
              <a:latin typeface="+mn-lt"/>
              <a:ea typeface="+mn-ea"/>
              <a:cs typeface="+mn-cs"/>
            </a:rPr>
            <a:t>2.4</a:t>
          </a:r>
          <a:r>
            <a:rPr lang="ja-JP" altLang="en-US" sz="1000" b="0" i="0" u="none" strike="noStrike" baseline="0">
              <a:solidFill>
                <a:schemeClr val="dk1"/>
              </a:solidFill>
              <a:latin typeface="+mn-lt"/>
              <a:ea typeface="+mn-ea"/>
              <a:cs typeface="+mn-cs"/>
            </a:rPr>
            <a:t>ポイントの増となった。</a:t>
          </a:r>
        </a:p>
        <a:p>
          <a:r>
            <a:rPr lang="ja-JP" altLang="en-US" sz="1000" b="0" i="0" u="none" strike="noStrike" baseline="0">
              <a:solidFill>
                <a:schemeClr val="dk1"/>
              </a:solidFill>
              <a:latin typeface="+mn-lt"/>
              <a:ea typeface="+mn-ea"/>
              <a:cs typeface="+mn-cs"/>
            </a:rPr>
            <a:t>　歳入において経常一般財源等は、固定資産税等の減収により地方税が減になったものの、</a:t>
          </a:r>
          <a:r>
            <a:rPr lang="ja-JP" altLang="ja-JP" sz="1000" b="0" i="0" baseline="0">
              <a:solidFill>
                <a:schemeClr val="dk1"/>
              </a:solidFill>
              <a:effectLst/>
              <a:latin typeface="+mn-lt"/>
              <a:ea typeface="+mn-ea"/>
              <a:cs typeface="+mn-cs"/>
            </a:rPr>
            <a:t>地方交付税</a:t>
          </a:r>
          <a:r>
            <a:rPr lang="ja-JP" altLang="en-US" sz="1000" b="0" i="0" baseline="0">
              <a:solidFill>
                <a:schemeClr val="dk1"/>
              </a:solidFill>
              <a:effectLst/>
              <a:latin typeface="+mn-lt"/>
              <a:ea typeface="+mn-ea"/>
              <a:cs typeface="+mn-cs"/>
            </a:rPr>
            <a:t>、</a:t>
          </a:r>
          <a:r>
            <a:rPr lang="ja-JP" altLang="en-US" sz="1000" b="0" i="0" u="none" strike="noStrike" baseline="0">
              <a:solidFill>
                <a:schemeClr val="dk1"/>
              </a:solidFill>
              <a:latin typeface="+mn-lt"/>
              <a:ea typeface="+mn-ea"/>
              <a:cs typeface="+mn-cs"/>
            </a:rPr>
            <a:t>地方特例交付金が増となり、</a:t>
          </a:r>
          <a:r>
            <a:rPr lang="en-US" altLang="ja-JP" sz="1000" b="0" i="0" baseline="0">
              <a:solidFill>
                <a:schemeClr val="dk1"/>
              </a:solidFill>
              <a:effectLst/>
              <a:latin typeface="+mn-lt"/>
              <a:ea typeface="+mn-ea"/>
              <a:cs typeface="+mn-cs"/>
            </a:rPr>
            <a:t>9.0</a:t>
          </a:r>
          <a:r>
            <a:rPr lang="ja-JP" altLang="en-US" sz="1000" b="0" i="0" baseline="0">
              <a:solidFill>
                <a:schemeClr val="dk1"/>
              </a:solidFill>
              <a:effectLst/>
              <a:latin typeface="+mn-lt"/>
              <a:ea typeface="+mn-ea"/>
              <a:cs typeface="+mn-cs"/>
            </a:rPr>
            <a:t>ポイントの増</a:t>
          </a:r>
          <a:r>
            <a:rPr lang="ja-JP" altLang="en-US" sz="1000" b="0" i="0" u="none" strike="noStrike" baseline="0">
              <a:solidFill>
                <a:schemeClr val="dk1"/>
              </a:solidFill>
              <a:latin typeface="+mn-lt"/>
              <a:ea typeface="+mn-ea"/>
              <a:cs typeface="+mn-cs"/>
            </a:rPr>
            <a:t>なった。結果、経常収支比率が</a:t>
          </a:r>
          <a:r>
            <a:rPr lang="en-US" altLang="ja-JP" sz="1000" b="0" i="0" u="none" strike="noStrike" baseline="0">
              <a:solidFill>
                <a:schemeClr val="dk1"/>
              </a:solidFill>
              <a:latin typeface="+mn-lt"/>
              <a:ea typeface="+mn-ea"/>
              <a:cs typeface="+mn-cs"/>
            </a:rPr>
            <a:t>91.1</a:t>
          </a:r>
          <a:r>
            <a:rPr lang="ja-JP" altLang="en-US" sz="1000" b="0" i="0" u="none" strike="noStrike" baseline="0">
              <a:solidFill>
                <a:schemeClr val="dk1"/>
              </a:solidFill>
              <a:latin typeface="+mn-lt"/>
              <a:ea typeface="+mn-ea"/>
              <a:cs typeface="+mn-cs"/>
            </a:rPr>
            <a:t>％となり、前年度から</a:t>
          </a:r>
          <a:r>
            <a:rPr lang="en-US" altLang="ja-JP" sz="1000" b="0" i="0" u="none" strike="noStrike" baseline="0">
              <a:solidFill>
                <a:schemeClr val="dk1"/>
              </a:solidFill>
              <a:latin typeface="+mn-lt"/>
              <a:ea typeface="+mn-ea"/>
              <a:cs typeface="+mn-cs"/>
            </a:rPr>
            <a:t>5.8</a:t>
          </a:r>
          <a:r>
            <a:rPr lang="ja-JP" altLang="en-US" sz="1000" b="0" i="0" u="none" strike="noStrike" baseline="0">
              <a:solidFill>
                <a:schemeClr val="dk1"/>
              </a:solidFill>
              <a:latin typeface="+mn-lt"/>
              <a:ea typeface="+mn-ea"/>
              <a:cs typeface="+mn-cs"/>
            </a:rPr>
            <a:t>ポイント改善した。引き続き、歳入歳出両面からの改善に努め、持続可能で安定的な行政経営を行う。</a:t>
          </a:r>
          <a:endParaRPr lang="en-US" altLang="ja-JP" sz="1000" b="0" i="0" u="none" strike="noStrike" baseline="0">
            <a:solidFill>
              <a:schemeClr val="dk1"/>
            </a:solidFill>
            <a:latin typeface="+mn-lt"/>
            <a:ea typeface="+mn-ea"/>
            <a:cs typeface="+mn-cs"/>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84244</xdr:rowOff>
    </xdr:from>
    <xdr:to>
      <xdr:col>23</xdr:col>
      <xdr:colOff>133350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9794"/>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170621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84244</xdr:rowOff>
    </xdr:from>
    <xdr:to>
      <xdr:col>24</xdr:col>
      <xdr:colOff>12700</xdr:colOff>
      <xdr:row>59</xdr:row>
      <xdr:rowOff>84244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9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82127</xdr:rowOff>
    </xdr:from>
    <xdr:to>
      <xdr:col>23</xdr:col>
      <xdr:colOff>133350</xdr:colOff>
      <xdr:row>66</xdr:row>
      <xdr:rowOff>34290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883477"/>
          <a:ext cx="838200" cy="46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98654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571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82127</xdr:rowOff>
    </xdr:from>
    <xdr:to>
      <xdr:col>23</xdr:col>
      <xdr:colOff>184150</xdr:colOff>
      <xdr:row>63</xdr:row>
      <xdr:rowOff>12277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34290</xdr:rowOff>
    </xdr:from>
    <xdr:to>
      <xdr:col>19</xdr:col>
      <xdr:colOff>133350</xdr:colOff>
      <xdr:row>66</xdr:row>
      <xdr:rowOff>74506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349990"/>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85090</xdr:rowOff>
    </xdr:from>
    <xdr:to>
      <xdr:col>19</xdr:col>
      <xdr:colOff>184150</xdr:colOff>
      <xdr:row>65</xdr:row>
      <xdr:rowOff>15240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25417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2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74506</xdr:rowOff>
    </xdr:from>
    <xdr:to>
      <xdr:col>15</xdr:col>
      <xdr:colOff>82550</xdr:colOff>
      <xdr:row>66</xdr:row>
      <xdr:rowOff>82550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39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117263</xdr:rowOff>
    </xdr:from>
    <xdr:to>
      <xdr:col>15</xdr:col>
      <xdr:colOff>133350</xdr:colOff>
      <xdr:row>65</xdr:row>
      <xdr:rowOff>47413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09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57590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85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82550</xdr:rowOff>
    </xdr:from>
    <xdr:to>
      <xdr:col>11</xdr:col>
      <xdr:colOff>31750</xdr:colOff>
      <xdr:row>66</xdr:row>
      <xdr:rowOff>106680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3982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25417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52917</xdr:rowOff>
    </xdr:from>
    <xdr:to>
      <xdr:col>7</xdr:col>
      <xdr:colOff>31750</xdr:colOff>
      <xdr:row>64</xdr:row>
      <xdr:rowOff>154517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164694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31327</xdr:rowOff>
    </xdr:from>
    <xdr:to>
      <xdr:col>23</xdr:col>
      <xdr:colOff>184150</xdr:colOff>
      <xdr:row>63</xdr:row>
      <xdr:rowOff>132927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3404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154940</xdr:rowOff>
    </xdr:from>
    <xdr:to>
      <xdr:col>19</xdr:col>
      <xdr:colOff>184150</xdr:colOff>
      <xdr:row>66</xdr:row>
      <xdr:rowOff>85090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29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69867</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385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23706</xdr:rowOff>
    </xdr:from>
    <xdr:to>
      <xdr:col>15</xdr:col>
      <xdr:colOff>133350</xdr:colOff>
      <xdr:row>66</xdr:row>
      <xdr:rowOff>125306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3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110083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31750</xdr:rowOff>
    </xdr:from>
    <xdr:to>
      <xdr:col>11</xdr:col>
      <xdr:colOff>82550</xdr:colOff>
      <xdr:row>66</xdr:row>
      <xdr:rowOff>133350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118127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43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55880</xdr:rowOff>
    </xdr:from>
    <xdr:to>
      <xdr:col>7</xdr:col>
      <xdr:colOff>31750</xdr:colOff>
      <xdr:row>66</xdr:row>
      <xdr:rowOff>157480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142257</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5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全国平均、県平均と比較すると、概ね良好な数値である。</a:t>
          </a:r>
          <a:endParaRPr kumimoji="1" lang="en-US" altLang="ja-JP" sz="1000">
            <a:solidFill>
              <a:schemeClr val="dk1"/>
            </a:solidFill>
            <a:effectLst/>
            <a:latin typeface="+mn-lt"/>
            <a:ea typeface="+mn-ea"/>
            <a:cs typeface="+mn-cs"/>
          </a:endParaRPr>
        </a:p>
        <a:p>
          <a:r>
            <a:rPr kumimoji="1" lang="ja-JP" altLang="en-US" sz="1000">
              <a:solidFill>
                <a:schemeClr val="dk1"/>
              </a:solidFill>
              <a:effectLst/>
              <a:latin typeface="+mn-lt"/>
              <a:ea typeface="+mn-ea"/>
              <a:cs typeface="+mn-cs"/>
            </a:rPr>
            <a:t>　人件費については、職員給等の増によりやや増加した。物件費については、</a:t>
          </a:r>
          <a:r>
            <a:rPr lang="ja-JP" altLang="en-US" sz="1000" b="0" i="0" u="none" strike="noStrike" baseline="0">
              <a:solidFill>
                <a:schemeClr val="dk1"/>
              </a:solidFill>
              <a:latin typeface="+mn-lt"/>
              <a:ea typeface="+mn-ea"/>
              <a:cs typeface="+mn-cs"/>
            </a:rPr>
            <a:t>ふるさと納税の増加に伴う事務代行委託料の増加や、新型コロナウイルスワクチン接種に伴う接種体制確保委託料等により大幅に増加した。</a:t>
          </a:r>
          <a:r>
            <a:rPr kumimoji="1" lang="ja-JP" altLang="ja-JP" sz="1000">
              <a:solidFill>
                <a:schemeClr val="dk1"/>
              </a:solidFill>
              <a:effectLst/>
              <a:latin typeface="+mn-lt"/>
              <a:ea typeface="+mn-ea"/>
              <a:cs typeface="+mn-cs"/>
            </a:rPr>
            <a:t>公共施設の適正配置と管理運営の効率化により施設の統廃合や集約化、複合化等を進め、総量の削減に努めることで、人件費・物件費の抑制を図る。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80826</xdr:rowOff>
    </xdr:from>
    <xdr:to>
      <xdr:col>23</xdr:col>
      <xdr:colOff>133350</xdr:colOff>
      <xdr:row>86</xdr:row>
      <xdr:rowOff>152893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482626"/>
          <a:ext cx="838200" cy="41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123373</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353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95345</xdr:rowOff>
    </xdr:from>
    <xdr:to>
      <xdr:col>19</xdr:col>
      <xdr:colOff>133350</xdr:colOff>
      <xdr:row>84</xdr:row>
      <xdr:rowOff>80826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325695"/>
          <a:ext cx="889000" cy="156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147442</xdr:rowOff>
    </xdr:from>
    <xdr:to>
      <xdr:col>19</xdr:col>
      <xdr:colOff>184150</xdr:colOff>
      <xdr:row>84</xdr:row>
      <xdr:rowOff>77592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37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87769</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4146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35727</xdr:rowOff>
    </xdr:from>
    <xdr:to>
      <xdr:col>15</xdr:col>
      <xdr:colOff>82550</xdr:colOff>
      <xdr:row>83</xdr:row>
      <xdr:rowOff>95345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266077"/>
          <a:ext cx="889000" cy="59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36909</xdr:rowOff>
    </xdr:from>
    <xdr:to>
      <xdr:col>15</xdr:col>
      <xdr:colOff>133350</xdr:colOff>
      <xdr:row>83</xdr:row>
      <xdr:rowOff>138509</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67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148686</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36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15802</xdr:rowOff>
    </xdr:from>
    <xdr:to>
      <xdr:col>11</xdr:col>
      <xdr:colOff>31750</xdr:colOff>
      <xdr:row>83</xdr:row>
      <xdr:rowOff>35727</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a:off x="1447800" y="14246152"/>
          <a:ext cx="889000" cy="19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160031</xdr:rowOff>
    </xdr:from>
    <xdr:to>
      <xdr:col>11</xdr:col>
      <xdr:colOff>82550</xdr:colOff>
      <xdr:row>83</xdr:row>
      <xdr:rowOff>90181</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21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74958</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305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123129</xdr:rowOff>
    </xdr:from>
    <xdr:to>
      <xdr:col>7</xdr:col>
      <xdr:colOff>31750</xdr:colOff>
      <xdr:row>83</xdr:row>
      <xdr:rowOff>53279</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182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63456</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950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102093</xdr:rowOff>
    </xdr:from>
    <xdr:to>
      <xdr:col>23</xdr:col>
      <xdr:colOff>184150</xdr:colOff>
      <xdr:row>87</xdr:row>
      <xdr:rowOff>32243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8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74170</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81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30026</xdr:rowOff>
    </xdr:from>
    <xdr:to>
      <xdr:col>19</xdr:col>
      <xdr:colOff>184150</xdr:colOff>
      <xdr:row>84</xdr:row>
      <xdr:rowOff>131626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43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116403</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518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44545</xdr:rowOff>
    </xdr:from>
    <xdr:to>
      <xdr:col>15</xdr:col>
      <xdr:colOff>133350</xdr:colOff>
      <xdr:row>83</xdr:row>
      <xdr:rowOff>146145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27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130922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361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156377</xdr:rowOff>
    </xdr:from>
    <xdr:to>
      <xdr:col>11</xdr:col>
      <xdr:colOff>82550</xdr:colOff>
      <xdr:row>83</xdr:row>
      <xdr:rowOff>86527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2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96704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39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136452</xdr:rowOff>
    </xdr:from>
    <xdr:to>
      <xdr:col>7</xdr:col>
      <xdr:colOff>31750</xdr:colOff>
      <xdr:row>83</xdr:row>
      <xdr:rowOff>66602</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19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51379</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2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給与制度の総合的見直し、給与構造の見直しを実施し、激変緩和の経過措置も終了した。今後も引き続き、給与全般の適正化に努めることで、水準を見直していく。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49893</xdr:rowOff>
    </xdr:from>
    <xdr:to>
      <xdr:col>81</xdr:col>
      <xdr:colOff>44450</xdr:colOff>
      <xdr:row>86</xdr:row>
      <xdr:rowOff>49893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7945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49893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7256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152400</xdr:rowOff>
    </xdr:from>
    <xdr:to>
      <xdr:col>72</xdr:col>
      <xdr:colOff>203200</xdr:colOff>
      <xdr:row>86</xdr:row>
      <xdr:rowOff>67129</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flipV="1">
          <a:off x="14401800" y="1472565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24691</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153307</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flipV="1">
          <a:off x="13512800" y="14811829"/>
          <a:ext cx="889000" cy="8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118836</xdr:rowOff>
    </xdr:from>
    <xdr:to>
      <xdr:col>64</xdr:col>
      <xdr:colOff>152400</xdr:colOff>
      <xdr:row>86</xdr:row>
      <xdr:rowOff>48986</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59163</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46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142620</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71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170543</xdr:rowOff>
    </xdr:from>
    <xdr:to>
      <xdr:col>77</xdr:col>
      <xdr:colOff>95250</xdr:colOff>
      <xdr:row>86</xdr:row>
      <xdr:rowOff>100693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85470</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4830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102706</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平成１７年度に策定した第１次別府市定員適正化計画の目標数値以上の職員数を削減し、行財政改革に取り組んだ。</a:t>
          </a:r>
          <a:endParaRPr lang="ja-JP" altLang="ja-JP" sz="1400">
            <a:effectLst/>
          </a:endParaRPr>
        </a:p>
        <a:p>
          <a:r>
            <a:rPr kumimoji="1" lang="ja-JP" altLang="ja-JP" sz="1100">
              <a:solidFill>
                <a:schemeClr val="dk1"/>
              </a:solidFill>
              <a:effectLst/>
              <a:latin typeface="+mn-lt"/>
              <a:ea typeface="+mn-ea"/>
              <a:cs typeface="+mn-cs"/>
            </a:rPr>
            <a:t>　さらに、平成２４年４月１日を起点とした第２次定員適正化計画を策定し、１０年間でより職員数を削減すべく適正な定員管理に努め、計画最終時点の令和３年４月１日までに一定の削減を達成した。</a:t>
          </a:r>
          <a:endParaRPr lang="ja-JP" altLang="ja-JP" sz="1400">
            <a:effectLst/>
          </a:endParaRPr>
        </a:p>
        <a:p>
          <a:r>
            <a:rPr kumimoji="1" lang="ja-JP" altLang="ja-JP" sz="1100">
              <a:solidFill>
                <a:schemeClr val="dk1"/>
              </a:solidFill>
              <a:effectLst/>
              <a:latin typeface="+mn-lt"/>
              <a:ea typeface="+mn-ea"/>
              <a:cs typeface="+mn-cs"/>
            </a:rPr>
            <a:t>　今後も、新たな定員管理の指標を検討しつつ、適正な定員管理を行っていく。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83608</xdr:rowOff>
    </xdr:from>
    <xdr:to>
      <xdr:col>81</xdr:col>
      <xdr:colOff>44450</xdr:colOff>
      <xdr:row>64</xdr:row>
      <xdr:rowOff>103717</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056408"/>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150935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609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31327</xdr:rowOff>
    </xdr:from>
    <xdr:to>
      <xdr:col>77</xdr:col>
      <xdr:colOff>44450</xdr:colOff>
      <xdr:row>64</xdr:row>
      <xdr:rowOff>83608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004127"/>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126365</xdr:rowOff>
    </xdr:from>
    <xdr:to>
      <xdr:col>77</xdr:col>
      <xdr:colOff>95250</xdr:colOff>
      <xdr:row>63</xdr:row>
      <xdr:rowOff>56515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66692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525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19262</xdr:rowOff>
    </xdr:from>
    <xdr:to>
      <xdr:col>72</xdr:col>
      <xdr:colOff>203200</xdr:colOff>
      <xdr:row>64</xdr:row>
      <xdr:rowOff>31327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9206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124354</xdr:rowOff>
    </xdr:from>
    <xdr:to>
      <xdr:col>73</xdr:col>
      <xdr:colOff>44450</xdr:colOff>
      <xdr:row>63</xdr:row>
      <xdr:rowOff>54504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64681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52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19262</xdr:rowOff>
    </xdr:from>
    <xdr:to>
      <xdr:col>68</xdr:col>
      <xdr:colOff>152400</xdr:colOff>
      <xdr:row>64</xdr:row>
      <xdr:rowOff>27305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flipV="1">
          <a:off x="13512800" y="1099206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114300</xdr:rowOff>
    </xdr:from>
    <xdr:to>
      <xdr:col>68</xdr:col>
      <xdr:colOff>203200</xdr:colOff>
      <xdr:row>63</xdr:row>
      <xdr:rowOff>44450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54627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108268</xdr:rowOff>
    </xdr:from>
    <xdr:to>
      <xdr:col>64</xdr:col>
      <xdr:colOff>152400</xdr:colOff>
      <xdr:row>63</xdr:row>
      <xdr:rowOff>38418</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48595</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52917</xdr:rowOff>
    </xdr:from>
    <xdr:to>
      <xdr:col>81</xdr:col>
      <xdr:colOff>95250</xdr:colOff>
      <xdr:row>64</xdr:row>
      <xdr:rowOff>154517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24994</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9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32808</xdr:rowOff>
    </xdr:from>
    <xdr:to>
      <xdr:col>77</xdr:col>
      <xdr:colOff>95250</xdr:colOff>
      <xdr:row>64</xdr:row>
      <xdr:rowOff>134408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0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119185</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0919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151977</xdr:rowOff>
    </xdr:from>
    <xdr:to>
      <xdr:col>73</xdr:col>
      <xdr:colOff>44450</xdr:colOff>
      <xdr:row>64</xdr:row>
      <xdr:rowOff>82127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66904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139912</xdr:rowOff>
    </xdr:from>
    <xdr:to>
      <xdr:col>68</xdr:col>
      <xdr:colOff>203200</xdr:colOff>
      <xdr:row>64</xdr:row>
      <xdr:rowOff>70062</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94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54839</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147955</xdr:rowOff>
    </xdr:from>
    <xdr:to>
      <xdr:col>64</xdr:col>
      <xdr:colOff>152400</xdr:colOff>
      <xdr:row>64</xdr:row>
      <xdr:rowOff>78105</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94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62882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03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mn-ea"/>
              <a:ea typeface="+mn-ea"/>
            </a:rPr>
            <a:t>　分子については増となった。これは、控除財源である元利償還金・準元利償還金に係る基準財政需要額算入額において、災害復旧費等の増があったものの、行政改革推進債や臨時財政対策債などの元利償還金が増加したためである。分母については増となった。元利償還金・</a:t>
          </a:r>
          <a:r>
            <a:rPr kumimoji="1" lang="ja-JP" altLang="ja-JP" sz="900">
              <a:solidFill>
                <a:schemeClr val="dk1"/>
              </a:solidFill>
              <a:effectLst/>
              <a:latin typeface="+mn-lt"/>
              <a:ea typeface="+mn-ea"/>
              <a:cs typeface="+mn-cs"/>
            </a:rPr>
            <a:t>準</a:t>
          </a:r>
          <a:r>
            <a:rPr kumimoji="1" lang="ja-JP" altLang="en-US" sz="900">
              <a:latin typeface="+mn-ea"/>
              <a:ea typeface="+mn-ea"/>
            </a:rPr>
            <a:t>元利償還金に係る基準基準財政需要額算入額が増になったものの、地方交付税と臨時財政対策債発行可能額がそれを上回る増となったことにより、標準財政規模が増加したためである。前年度との単年度の比較では悪化しており、また、平成</a:t>
          </a:r>
          <a:r>
            <a:rPr kumimoji="1" lang="en-US" altLang="ja-JP" sz="900">
              <a:latin typeface="+mn-ea"/>
              <a:ea typeface="+mn-ea"/>
            </a:rPr>
            <a:t>30</a:t>
          </a:r>
          <a:r>
            <a:rPr kumimoji="1" lang="ja-JP" altLang="en-US" sz="900">
              <a:latin typeface="+mn-ea"/>
              <a:ea typeface="+mn-ea"/>
            </a:rPr>
            <a:t>年度と令和</a:t>
          </a:r>
          <a:r>
            <a:rPr kumimoji="1" lang="en-US" altLang="ja-JP" sz="900">
              <a:latin typeface="+mn-ea"/>
              <a:ea typeface="+mn-ea"/>
            </a:rPr>
            <a:t>3</a:t>
          </a:r>
          <a:r>
            <a:rPr kumimoji="1" lang="ja-JP" altLang="en-US" sz="900">
              <a:latin typeface="+mn-ea"/>
              <a:ea typeface="+mn-ea"/>
            </a:rPr>
            <a:t>年度との比較においても、悪化しているため、</a:t>
          </a:r>
          <a:r>
            <a:rPr kumimoji="1" lang="en-US" altLang="ja-JP" sz="900">
              <a:latin typeface="+mn-ea"/>
              <a:ea typeface="+mn-ea"/>
            </a:rPr>
            <a:t>3</a:t>
          </a:r>
          <a:r>
            <a:rPr kumimoji="1" lang="ja-JP" altLang="en-US" sz="900">
              <a:latin typeface="+mn-ea"/>
              <a:ea typeface="+mn-ea"/>
            </a:rPr>
            <a:t>か年平均でも悪化となった。</a:t>
          </a:r>
          <a:r>
            <a:rPr kumimoji="1" lang="ja-JP" altLang="ja-JP" sz="900">
              <a:solidFill>
                <a:schemeClr val="dk1"/>
              </a:solidFill>
              <a:effectLst/>
              <a:latin typeface="+mn-ea"/>
              <a:ea typeface="+mn-ea"/>
              <a:cs typeface="+mn-cs"/>
            </a:rPr>
            <a:t>良好な数値となっているものの、将来負担を見据えた効率的かつ効果的な事業執行及び事業選択により、健全な財政運営に努める</a:t>
          </a:r>
          <a:r>
            <a:rPr kumimoji="1" lang="ja-JP" altLang="ja-JP" sz="900">
              <a:solidFill>
                <a:schemeClr val="dk1"/>
              </a:solidFill>
              <a:effectLst/>
              <a:latin typeface="+mn-lt"/>
              <a:ea typeface="+mn-ea"/>
              <a:cs typeface="+mn-cs"/>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6" name="公債費負担の状況最小値テキスト">
          <a:extLst>
            <a:ext uri="{FF2B5EF4-FFF2-40B4-BE49-F238E27FC236}">
              <a16:creationId xmlns:a16="http://schemas.microsoft.com/office/drawing/2014/main" id="{00000000-0008-0000-0300-000082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8" name="公債費負担の状況最大値テキスト">
          <a:extLst>
            <a:ext uri="{FF2B5EF4-FFF2-40B4-BE49-F238E27FC236}">
              <a16:creationId xmlns:a16="http://schemas.microsoft.com/office/drawing/2014/main" id="{00000000-0008-0000-0300-000084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106892</xdr:rowOff>
    </xdr:from>
    <xdr:to>
      <xdr:col>81</xdr:col>
      <xdr:colOff>44450</xdr:colOff>
      <xdr:row>40</xdr:row>
      <xdr:rowOff>116946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6179800" y="6964892"/>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27640</xdr:rowOff>
    </xdr:from>
    <xdr:ext cx="762000" cy="259045"/>
    <xdr:sp macro="" textlink="">
      <xdr:nvSpPr>
        <xdr:cNvPr id="391" name="公債費負担の状況平均値テキスト">
          <a:extLst>
            <a:ext uri="{FF2B5EF4-FFF2-40B4-BE49-F238E27FC236}">
              <a16:creationId xmlns:a16="http://schemas.microsoft.com/office/drawing/2014/main" id="{00000000-0008-0000-0300-000087010000}"/>
            </a:ext>
          </a:extLst>
        </xdr:cNvPr>
        <xdr:cNvSpPr txBox="1"/>
      </xdr:nvSpPr>
      <xdr:spPr>
        <a:xfrm>
          <a:off x="17106900" y="7057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106892</xdr:rowOff>
    </xdr:from>
    <xdr:to>
      <xdr:col>77</xdr:col>
      <xdr:colOff>44450</xdr:colOff>
      <xdr:row>40</xdr:row>
      <xdr:rowOff>147108</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5290800" y="6964892"/>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25400</xdr:rowOff>
    </xdr:from>
    <xdr:to>
      <xdr:col>77</xdr:col>
      <xdr:colOff>95250</xdr:colOff>
      <xdr:row>41</xdr:row>
      <xdr:rowOff>127000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6129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111777</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137054</xdr:rowOff>
    </xdr:from>
    <xdr:to>
      <xdr:col>72</xdr:col>
      <xdr:colOff>203200</xdr:colOff>
      <xdr:row>40</xdr:row>
      <xdr:rowOff>147108</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4401800" y="6995054"/>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25400</xdr:rowOff>
    </xdr:from>
    <xdr:to>
      <xdr:col>73</xdr:col>
      <xdr:colOff>44450</xdr:colOff>
      <xdr:row>41</xdr:row>
      <xdr:rowOff>127000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96838</xdr:rowOff>
    </xdr:from>
    <xdr:to>
      <xdr:col>68</xdr:col>
      <xdr:colOff>152400</xdr:colOff>
      <xdr:row>40</xdr:row>
      <xdr:rowOff>137054</xdr:rowOff>
    </xdr:to>
    <xdr:cxnSp macro="">
      <xdr:nvCxnSpPr>
        <xdr:cNvPr id="399" name="直線コネクタ 398">
          <a:extLst>
            <a:ext uri="{FF2B5EF4-FFF2-40B4-BE49-F238E27FC236}">
              <a16:creationId xmlns:a16="http://schemas.microsoft.com/office/drawing/2014/main" id="{00000000-0008-0000-0300-00008F010000}"/>
            </a:ext>
          </a:extLst>
        </xdr:cNvPr>
        <xdr:cNvCxnSpPr/>
      </xdr:nvCxnSpPr>
      <xdr:spPr>
        <a:xfrm>
          <a:off x="13512800" y="6954838"/>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55563</xdr:rowOff>
    </xdr:from>
    <xdr:to>
      <xdr:col>68</xdr:col>
      <xdr:colOff>203200</xdr:colOff>
      <xdr:row>41</xdr:row>
      <xdr:rowOff>157163</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43510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141940</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171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85725</xdr:rowOff>
    </xdr:from>
    <xdr:to>
      <xdr:col>64</xdr:col>
      <xdr:colOff>152400</xdr:colOff>
      <xdr:row>42</xdr:row>
      <xdr:rowOff>15875</xdr:rowOff>
    </xdr:to>
    <xdr:sp macro="" textlink="">
      <xdr:nvSpPr>
        <xdr:cNvPr id="402" name="フローチャート: 判断 401">
          <a:extLst>
            <a:ext uri="{FF2B5EF4-FFF2-40B4-BE49-F238E27FC236}">
              <a16:creationId xmlns:a16="http://schemas.microsoft.com/office/drawing/2014/main" id="{00000000-0008-0000-0300-000092010000}"/>
            </a:ext>
          </a:extLst>
        </xdr:cNvPr>
        <xdr:cNvSpPr/>
      </xdr:nvSpPr>
      <xdr:spPr>
        <a:xfrm>
          <a:off x="13462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652</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66146</xdr:rowOff>
    </xdr:from>
    <xdr:to>
      <xdr:col>81</xdr:col>
      <xdr:colOff>95250</xdr:colOff>
      <xdr:row>40</xdr:row>
      <xdr:rowOff>167746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967200" y="692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82673</xdr:rowOff>
    </xdr:from>
    <xdr:ext cx="762000" cy="259045"/>
    <xdr:sp macro="" textlink="">
      <xdr:nvSpPr>
        <xdr:cNvPr id="410" name="公債費負担の状況該当値テキスト">
          <a:extLst>
            <a:ext uri="{FF2B5EF4-FFF2-40B4-BE49-F238E27FC236}">
              <a16:creationId xmlns:a16="http://schemas.microsoft.com/office/drawing/2014/main" id="{00000000-0008-0000-0300-00009A010000}"/>
            </a:ext>
          </a:extLst>
        </xdr:cNvPr>
        <xdr:cNvSpPr txBox="1"/>
      </xdr:nvSpPr>
      <xdr:spPr>
        <a:xfrm>
          <a:off x="17106900" y="6769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56092</xdr:rowOff>
    </xdr:from>
    <xdr:to>
      <xdr:col>77</xdr:col>
      <xdr:colOff>95250</xdr:colOff>
      <xdr:row>40</xdr:row>
      <xdr:rowOff>157692</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6129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167869</xdr:rowOff>
    </xdr:from>
    <xdr:ext cx="7366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798800" y="668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96308</xdr:rowOff>
    </xdr:from>
    <xdr:to>
      <xdr:col>73</xdr:col>
      <xdr:colOff>44450</xdr:colOff>
      <xdr:row>41</xdr:row>
      <xdr:rowOff>26458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5240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36635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909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86254</xdr:rowOff>
    </xdr:from>
    <xdr:to>
      <xdr:col>68</xdr:col>
      <xdr:colOff>203200</xdr:colOff>
      <xdr:row>41</xdr:row>
      <xdr:rowOff>16404</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4351000" y="694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26581</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4020800" y="671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46038</xdr:rowOff>
    </xdr:from>
    <xdr:to>
      <xdr:col>64</xdr:col>
      <xdr:colOff>152400</xdr:colOff>
      <xdr:row>40</xdr:row>
      <xdr:rowOff>147638</xdr:rowOff>
    </xdr:to>
    <xdr:sp macro="" textlink="">
      <xdr:nvSpPr>
        <xdr:cNvPr id="417" name="楕円 416">
          <a:extLst>
            <a:ext uri="{FF2B5EF4-FFF2-40B4-BE49-F238E27FC236}">
              <a16:creationId xmlns:a16="http://schemas.microsoft.com/office/drawing/2014/main" id="{00000000-0008-0000-0300-0000A1010000}"/>
            </a:ext>
          </a:extLst>
        </xdr:cNvPr>
        <xdr:cNvSpPr/>
      </xdr:nvSpPr>
      <xdr:spPr>
        <a:xfrm>
          <a:off x="13462000" y="6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157815</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131800" y="667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　</a:t>
          </a:r>
          <a:r>
            <a:rPr kumimoji="1" lang="ja-JP" altLang="en-US" sz="1000">
              <a:latin typeface="+mn-ea"/>
              <a:ea typeface="+mn-ea"/>
            </a:rPr>
            <a:t>分子において、</a:t>
          </a:r>
          <a:r>
            <a:rPr kumimoji="1" lang="ja-JP" altLang="ja-JP" sz="1000">
              <a:solidFill>
                <a:schemeClr val="dk1"/>
              </a:solidFill>
              <a:effectLst/>
              <a:latin typeface="+mn-lt"/>
              <a:ea typeface="+mn-ea"/>
              <a:cs typeface="+mn-cs"/>
            </a:rPr>
            <a:t>将来負担額は、公営企業債等繰入見込額、組合等負担等見込額及び退職手当負担見込額が減少したものの、地方債現在高がそれを上回る増加となったため、増となった。しかしながら、控除する充当可能財源等のうち、充当可能基金及び充当可能特定歳入が増となったため、分子においては減となった。</a:t>
          </a:r>
          <a:endParaRPr lang="ja-JP" altLang="ja-JP" sz="1000">
            <a:effectLst/>
          </a:endParaRPr>
        </a:p>
        <a:p>
          <a:r>
            <a:rPr kumimoji="1" lang="ja-JP" altLang="en-US" sz="1000">
              <a:latin typeface="+mn-ea"/>
              <a:ea typeface="+mn-ea"/>
            </a:rPr>
            <a:t>　また、分母も標準財政規模が増加したこともあり、分子の減・分母の増により比率はなかった。</a:t>
          </a:r>
          <a:r>
            <a:rPr kumimoji="1" lang="ja-JP" altLang="ja-JP" sz="1000">
              <a:solidFill>
                <a:schemeClr val="dk1"/>
              </a:solidFill>
              <a:effectLst/>
              <a:latin typeface="+mn-lt"/>
              <a:ea typeface="+mn-ea"/>
              <a:cs typeface="+mn-cs"/>
            </a:rPr>
            <a:t>今後も地方債発行を伴う事業の実施にあたっては、世代間負担の公平と公債費負担の中長期的な平準化などの観点から負担を軽減するよう</a:t>
          </a:r>
          <a:r>
            <a:rPr kumimoji="1" lang="ja-JP" altLang="en-US" sz="1000">
              <a:solidFill>
                <a:schemeClr val="dk1"/>
              </a:solidFill>
              <a:effectLst/>
              <a:latin typeface="+mn-lt"/>
              <a:ea typeface="+mn-ea"/>
              <a:cs typeface="+mn-cs"/>
            </a:rPr>
            <a:t>努める</a:t>
          </a:r>
          <a:r>
            <a:rPr kumimoji="1" lang="ja-JP" altLang="ja-JP" sz="1000">
              <a:solidFill>
                <a:schemeClr val="dk1"/>
              </a:solidFill>
              <a:effectLst/>
              <a:latin typeface="+mn-lt"/>
              <a:ea typeface="+mn-ea"/>
              <a:cs typeface="+mn-cs"/>
            </a:rPr>
            <a:t>。</a:t>
          </a:r>
          <a:endParaRPr kumimoji="1" lang="ja-JP" altLang="en-US" sz="1000">
            <a:latin typeface="+mn-ea"/>
            <a:ea typeface="+mn-ea"/>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a:extLst>
            <a:ext uri="{FF2B5EF4-FFF2-40B4-BE49-F238E27FC236}">
              <a16:creationId xmlns:a16="http://schemas.microsoft.com/office/drawing/2014/main" id="{00000000-0008-0000-0300-0000C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50" name="将来負担の状況最小値テキスト">
          <a:extLst>
            <a:ext uri="{FF2B5EF4-FFF2-40B4-BE49-F238E27FC236}">
              <a16:creationId xmlns:a16="http://schemas.microsoft.com/office/drawing/2014/main" id="{00000000-0008-0000-0300-0000C2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2" name="将来負担の状況最大値テキスト">
          <a:extLst>
            <a:ext uri="{FF2B5EF4-FFF2-40B4-BE49-F238E27FC236}">
              <a16:creationId xmlns:a16="http://schemas.microsoft.com/office/drawing/2014/main" id="{00000000-0008-0000-0300-0000C4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4" name="将来負担の状況平均値テキスト">
          <a:extLst>
            <a:ext uri="{FF2B5EF4-FFF2-40B4-BE49-F238E27FC236}">
              <a16:creationId xmlns:a16="http://schemas.microsoft.com/office/drawing/2014/main" id="{00000000-0008-0000-0300-0000C6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100784</xdr:rowOff>
    </xdr:from>
    <xdr:to>
      <xdr:col>77</xdr:col>
      <xdr:colOff>95250</xdr:colOff>
      <xdr:row>14</xdr:row>
      <xdr:rowOff>30934</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6129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41111</xdr:rowOff>
    </xdr:from>
    <xdr:ext cx="7366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798800" y="2098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126637</xdr:rowOff>
    </xdr:from>
    <xdr:to>
      <xdr:col>73</xdr:col>
      <xdr:colOff>44450</xdr:colOff>
      <xdr:row>14</xdr:row>
      <xdr:rowOff>56787</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66964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72390</xdr:rowOff>
    </xdr:from>
    <xdr:to>
      <xdr:col>64</xdr:col>
      <xdr:colOff>152400</xdr:colOff>
      <xdr:row>15</xdr:row>
      <xdr:rowOff>2540</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12717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24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133349</xdr:colOff>
      <xdr:row>26</xdr:row>
      <xdr:rowOff>47624</xdr:rowOff>
    </xdr:from>
    <xdr:ext cx="9086851" cy="790575"/>
    <xdr:sp macro="" textlink="">
      <xdr:nvSpPr>
        <xdr:cNvPr id="469" name="テキスト ボックス 468">
          <a:extLst>
            <a:ext uri="{FF2B5EF4-FFF2-40B4-BE49-F238E27FC236}">
              <a16:creationId xmlns:a16="http://schemas.microsoft.com/office/drawing/2014/main" id="{703F2C8F-F4A3-4385-8670-EC960567FFCF}"/>
            </a:ext>
          </a:extLst>
        </xdr:cNvPr>
        <xdr:cNvSpPr txBox="1"/>
      </xdr:nvSpPr>
      <xdr:spPr>
        <a:xfrm>
          <a:off x="761999" y="4505324"/>
          <a:ext cx="9086851" cy="7905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no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1,000</a:t>
          </a:r>
          <a:r>
            <a:rPr kumimoji="1" lang="ja-JP" altLang="en-US" sz="1000">
              <a:solidFill>
                <a:schemeClr val="tx1"/>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113,454
110,552
125.34
62,357,558
60,661,089
1,044,354
27,115,687
38,318,843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人件費については退職手当の減により、前年度と比較し減少した。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依然として職員数や給与水準が類似団体と比較して高いことから、今後も新たな定員管理の指標を検討しつつ、適正な定員管理を行っていく。また、事務事業の見直し、行政需要にあった職員の適正配置などに努め、人件費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165862</xdr:rowOff>
    </xdr:from>
    <xdr:to>
      <xdr:col>24</xdr:col>
      <xdr:colOff>25400</xdr:colOff>
      <xdr:row>41</xdr:row>
      <xdr:rowOff>97282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852412"/>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127017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99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97282</xdr:rowOff>
    </xdr:from>
    <xdr:to>
      <xdr:col>19</xdr:col>
      <xdr:colOff>187325</xdr:colOff>
      <xdr:row>41</xdr:row>
      <xdr:rowOff>115570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71267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94488</xdr:rowOff>
    </xdr:from>
    <xdr:to>
      <xdr:col>20</xdr:col>
      <xdr:colOff>38100</xdr:colOff>
      <xdr:row>39</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8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41</xdr:row>
      <xdr:rowOff>69850</xdr:rowOff>
    </xdr:from>
    <xdr:to>
      <xdr:col>15</xdr:col>
      <xdr:colOff>98425</xdr:colOff>
      <xdr:row>41</xdr:row>
      <xdr:rowOff>115570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7099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147066</xdr:rowOff>
    </xdr:from>
    <xdr:to>
      <xdr:col>15</xdr:col>
      <xdr:colOff>149225</xdr:colOff>
      <xdr:row>38</xdr:row>
      <xdr:rowOff>77215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87393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51562</xdr:rowOff>
    </xdr:from>
    <xdr:to>
      <xdr:col>11</xdr:col>
      <xdr:colOff>9525</xdr:colOff>
      <xdr:row>41</xdr:row>
      <xdr:rowOff>69850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7081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165354</xdr:rowOff>
    </xdr:from>
    <xdr:to>
      <xdr:col>11</xdr:col>
      <xdr:colOff>60325</xdr:colOff>
      <xdr:row>38</xdr:row>
      <xdr:rowOff>95504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50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105681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27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115062</xdr:rowOff>
    </xdr:from>
    <xdr:to>
      <xdr:col>24</xdr:col>
      <xdr:colOff>76200</xdr:colOff>
      <xdr:row>40</xdr:row>
      <xdr:rowOff>45212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801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87139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46482</xdr:rowOff>
    </xdr:from>
    <xdr:to>
      <xdr:col>20</xdr:col>
      <xdr:colOff>38100</xdr:colOff>
      <xdr:row>41</xdr:row>
      <xdr:rowOff>148082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707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132859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1623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64770</xdr:rowOff>
    </xdr:from>
    <xdr:to>
      <xdr:col>15</xdr:col>
      <xdr:colOff>149225</xdr:colOff>
      <xdr:row>41</xdr:row>
      <xdr:rowOff>166370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70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151147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718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19050</xdr:rowOff>
    </xdr:from>
    <xdr:to>
      <xdr:col>11</xdr:col>
      <xdr:colOff>60325</xdr:colOff>
      <xdr:row>41</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762</xdr:rowOff>
    </xdr:from>
    <xdr:to>
      <xdr:col>6</xdr:col>
      <xdr:colOff>171450</xdr:colOff>
      <xdr:row>41</xdr:row>
      <xdr:rowOff>102362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87139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711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00">
              <a:solidFill>
                <a:schemeClr val="dk1"/>
              </a:solidFill>
              <a:effectLst/>
              <a:latin typeface="+mn-lt"/>
              <a:ea typeface="+mn-ea"/>
              <a:cs typeface="+mn-cs"/>
            </a:rPr>
            <a:t>類似団体、全国平均、県平均と比較し良好な数値となっている。</a:t>
          </a:r>
          <a:endParaRPr lang="ja-JP" altLang="ja-JP" sz="1100">
            <a:effectLst/>
          </a:endParaRPr>
        </a:p>
        <a:p>
          <a:r>
            <a:rPr kumimoji="1" lang="ja-JP" altLang="en-US" sz="1000">
              <a:solidFill>
                <a:srgbClr val="FF0000"/>
              </a:solidFill>
              <a:effectLst/>
              <a:latin typeface="+mn-lt"/>
              <a:ea typeface="+mn-ea"/>
              <a:cs typeface="+mn-cs"/>
            </a:rPr>
            <a:t>　</a:t>
          </a:r>
          <a:r>
            <a:rPr kumimoji="1" lang="ja-JP" altLang="en-US" sz="1000">
              <a:solidFill>
                <a:schemeClr val="tx1"/>
              </a:solidFill>
              <a:effectLst/>
              <a:latin typeface="+mn-lt"/>
              <a:ea typeface="+mn-ea"/>
              <a:cs typeface="+mn-cs"/>
            </a:rPr>
            <a:t>物件費については、ふるさと納税の増加に伴い、事務代行委託料等が増加している。</a:t>
          </a:r>
          <a:r>
            <a:rPr kumimoji="1" lang="ja-JP" altLang="en-US" sz="1000">
              <a:solidFill>
                <a:schemeClr val="dk1"/>
              </a:solidFill>
              <a:effectLst/>
              <a:latin typeface="+mn-lt"/>
              <a:ea typeface="+mn-ea"/>
              <a:cs typeface="+mn-cs"/>
            </a:rPr>
            <a:t>今</a:t>
          </a:r>
          <a:r>
            <a:rPr kumimoji="1" lang="ja-JP" altLang="ja-JP" sz="1000">
              <a:solidFill>
                <a:schemeClr val="dk1"/>
              </a:solidFill>
              <a:effectLst/>
              <a:latin typeface="+mn-lt"/>
              <a:ea typeface="+mn-ea"/>
              <a:cs typeface="+mn-cs"/>
            </a:rPr>
            <a:t>後は別府市公共施設再編計画により、市民ニーズを把握しつつ、施設の統廃合や複合化を行うことにより、物件費の抑制を図る。</a:t>
          </a:r>
          <a:endParaRPr lang="ja-JP" altLang="ja-JP" sz="11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14</xdr:row>
      <xdr:rowOff>159657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5273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148771</xdr:rowOff>
    </xdr:from>
    <xdr:to>
      <xdr:col>78</xdr:col>
      <xdr:colOff>69850</xdr:colOff>
      <xdr:row>14</xdr:row>
      <xdr:rowOff>159657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5490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105427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2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148771</xdr:rowOff>
    </xdr:from>
    <xdr:to>
      <xdr:col>73</xdr:col>
      <xdr:colOff>180975</xdr:colOff>
      <xdr:row>15</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549071"/>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117021</xdr:rowOff>
    </xdr:from>
    <xdr:to>
      <xdr:col>74</xdr:col>
      <xdr:colOff>31750</xdr:colOff>
      <xdr:row>18</xdr:row>
      <xdr:rowOff>47171</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31948</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118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31750</xdr:rowOff>
    </xdr:from>
    <xdr:to>
      <xdr:col>69</xdr:col>
      <xdr:colOff>92075</xdr:colOff>
      <xdr:row>15</xdr:row>
      <xdr:rowOff>53521</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03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95250</xdr:rowOff>
    </xdr:from>
    <xdr:to>
      <xdr:col>69</xdr:col>
      <xdr:colOff>142875</xdr:colOff>
      <xdr:row>18</xdr:row>
      <xdr:rowOff>25400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62593</xdr:rowOff>
    </xdr:from>
    <xdr:to>
      <xdr:col>65</xdr:col>
      <xdr:colOff>53975</xdr:colOff>
      <xdr:row>17</xdr:row>
      <xdr:rowOff>164193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148970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6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97971</xdr:rowOff>
    </xdr:from>
    <xdr:to>
      <xdr:col>74</xdr:col>
      <xdr:colOff>31750</xdr:colOff>
      <xdr:row>15</xdr:row>
      <xdr:rowOff>28121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38298</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267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152400</xdr:rowOff>
    </xdr:from>
    <xdr:to>
      <xdr:col>69</xdr:col>
      <xdr:colOff>142875</xdr:colOff>
      <xdr:row>15</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92727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2721</xdr:rowOff>
    </xdr:from>
    <xdr:to>
      <xdr:col>65</xdr:col>
      <xdr:colOff>53975</xdr:colOff>
      <xdr:row>15</xdr:row>
      <xdr:rowOff>104321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7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114498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扶助費については、</a:t>
          </a:r>
          <a:r>
            <a:rPr kumimoji="1" lang="ja-JP" altLang="en-US" sz="1050">
              <a:solidFill>
                <a:schemeClr val="dk1"/>
              </a:solidFill>
              <a:effectLst/>
              <a:latin typeface="+mn-lt"/>
              <a:ea typeface="+mn-ea"/>
              <a:cs typeface="+mn-cs"/>
            </a:rPr>
            <a:t>生活保護世帯の減少に伴い生活保護費は減少したが、障がい者施策に伴う給付費は前年度より増加した。</a:t>
          </a:r>
          <a:r>
            <a:rPr kumimoji="1" lang="ja-JP" altLang="ja-JP" sz="1050">
              <a:solidFill>
                <a:schemeClr val="dk1"/>
              </a:solidFill>
              <a:effectLst/>
              <a:latin typeface="+mn-lt"/>
              <a:ea typeface="+mn-ea"/>
              <a:cs typeface="+mn-cs"/>
            </a:rPr>
            <a:t>類似団体や県内平均と比較し</a:t>
          </a:r>
          <a:r>
            <a:rPr kumimoji="1" lang="ja-JP" altLang="en-US"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生活保護受給率、障がい者施策の給付費が</a:t>
          </a:r>
          <a:r>
            <a:rPr kumimoji="1" lang="ja-JP" altLang="en-US" sz="1050">
              <a:solidFill>
                <a:schemeClr val="dk1"/>
              </a:solidFill>
              <a:effectLst/>
              <a:latin typeface="+mn-lt"/>
              <a:ea typeface="+mn-ea"/>
              <a:cs typeface="+mn-cs"/>
            </a:rPr>
            <a:t>課題であるため、</a:t>
          </a:r>
          <a:r>
            <a:rPr kumimoji="1" lang="ja-JP" altLang="ja-JP" sz="1050">
              <a:solidFill>
                <a:schemeClr val="dk1"/>
              </a:solidFill>
              <a:effectLst/>
              <a:latin typeface="+mn-lt"/>
              <a:ea typeface="+mn-ea"/>
              <a:cs typeface="+mn-cs"/>
            </a:rPr>
            <a:t>今後も、稼動年齢層を中心とした就労促進やレセプト点検など、生活保護の適正化により、生活保護費の抑制に努めたい。</a:t>
          </a:r>
          <a:endParaRPr lang="ja-JP" altLang="ja-JP" sz="12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157480</xdr:rowOff>
    </xdr:from>
    <xdr:to>
      <xdr:col>24</xdr:col>
      <xdr:colOff>25400</xdr:colOff>
      <xdr:row>59</xdr:row>
      <xdr:rowOff>54610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101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46990</xdr:rowOff>
    </xdr:from>
    <xdr:to>
      <xdr:col>19</xdr:col>
      <xdr:colOff>187325</xdr:colOff>
      <xdr:row>59</xdr:row>
      <xdr:rowOff>54610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625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91440</xdr:rowOff>
    </xdr:from>
    <xdr:to>
      <xdr:col>20</xdr:col>
      <xdr:colOff>38100</xdr:colOff>
      <xdr:row>57</xdr:row>
      <xdr:rowOff>21590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31767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31750</xdr:rowOff>
    </xdr:from>
    <xdr:to>
      <xdr:col>15</xdr:col>
      <xdr:colOff>98425</xdr:colOff>
      <xdr:row>59</xdr:row>
      <xdr:rowOff>46990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14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xdr:rowOff>
    </xdr:from>
    <xdr:to>
      <xdr:col>11</xdr:col>
      <xdr:colOff>9525</xdr:colOff>
      <xdr:row>59</xdr:row>
      <xdr:rowOff>31750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132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99060</xdr:rowOff>
    </xdr:from>
    <xdr:to>
      <xdr:col>6</xdr:col>
      <xdr:colOff>171450</xdr:colOff>
      <xdr:row>57</xdr:row>
      <xdr:rowOff>29210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39387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106680</xdr:rowOff>
    </xdr:from>
    <xdr:to>
      <xdr:col>24</xdr:col>
      <xdr:colOff>76200</xdr:colOff>
      <xdr:row>59</xdr:row>
      <xdr:rowOff>36830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5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78757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3810</xdr:rowOff>
    </xdr:from>
    <xdr:to>
      <xdr:col>20</xdr:col>
      <xdr:colOff>38100</xdr:colOff>
      <xdr:row>59</xdr:row>
      <xdr:rowOff>105410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11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90187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20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167640</xdr:rowOff>
    </xdr:from>
    <xdr:to>
      <xdr:col>15</xdr:col>
      <xdr:colOff>149225</xdr:colOff>
      <xdr:row>59</xdr:row>
      <xdr:rowOff>97790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82567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152400</xdr:rowOff>
    </xdr:from>
    <xdr:to>
      <xdr:col>11</xdr:col>
      <xdr:colOff>60325</xdr:colOff>
      <xdr:row>59</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137160</xdr:rowOff>
    </xdr:from>
    <xdr:to>
      <xdr:col>6</xdr:col>
      <xdr:colOff>171450</xdr:colOff>
      <xdr:row>59</xdr:row>
      <xdr:rowOff>67310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52087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6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類似団体を上回っているのは、繰出金に係る比率が高いためである。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令和３年度において、国民健康保険事業特別会計、後期高齢者医療特別会計への繰出金は減少したが、</a:t>
          </a:r>
          <a:r>
            <a:rPr kumimoji="1" lang="ja-JP" altLang="ja-JP" sz="1100">
              <a:solidFill>
                <a:schemeClr val="dk1"/>
              </a:solidFill>
              <a:effectLst/>
              <a:latin typeface="+mn-lt"/>
              <a:ea typeface="+mn-ea"/>
              <a:cs typeface="+mn-cs"/>
            </a:rPr>
            <a:t>介護保険事業特別会計</a:t>
          </a:r>
          <a:r>
            <a:rPr kumimoji="1" lang="ja-JP" altLang="en-US" sz="1100">
              <a:solidFill>
                <a:schemeClr val="dk1"/>
              </a:solidFill>
              <a:effectLst/>
              <a:latin typeface="+mn-lt"/>
              <a:ea typeface="+mn-ea"/>
              <a:cs typeface="+mn-cs"/>
            </a:rPr>
            <a:t>への繰出金</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ついては増加</a:t>
          </a:r>
          <a:r>
            <a:rPr kumimoji="1" lang="ja-JP" altLang="ja-JP" sz="1100">
              <a:solidFill>
                <a:schemeClr val="dk1"/>
              </a:solidFill>
              <a:effectLst/>
              <a:latin typeface="+mn-lt"/>
              <a:ea typeface="+mn-ea"/>
              <a:cs typeface="+mn-cs"/>
            </a:rPr>
            <a:t>している。法定繰出のため急速な改善は困難であるが、関係機関と協力して給付等の適正化に取り組みたい。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59</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9328"/>
          <a:ext cx="8382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129722</xdr:rowOff>
    </xdr:from>
    <xdr:to>
      <xdr:col>78</xdr:col>
      <xdr:colOff>69850</xdr:colOff>
      <xdr:row>60</xdr:row>
      <xdr:rowOff>45357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245272"/>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151493</xdr:rowOff>
    </xdr:from>
    <xdr:to>
      <xdr:col>73</xdr:col>
      <xdr:colOff>180975</xdr:colOff>
      <xdr:row>60</xdr:row>
      <xdr:rowOff>45357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106135</xdr:rowOff>
    </xdr:from>
    <xdr:to>
      <xdr:col>74</xdr:col>
      <xdr:colOff>31750</xdr:colOff>
      <xdr:row>58</xdr:row>
      <xdr:rowOff>36285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46462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59</xdr:row>
      <xdr:rowOff>151493</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34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106135</xdr:rowOff>
    </xdr:from>
    <xdr:to>
      <xdr:col>69</xdr:col>
      <xdr:colOff>142875</xdr:colOff>
      <xdr:row>58</xdr:row>
      <xdr:rowOff>36285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46462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78922</xdr:rowOff>
    </xdr:from>
    <xdr:to>
      <xdr:col>78</xdr:col>
      <xdr:colOff>120650</xdr:colOff>
      <xdr:row>60</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165299</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166007</xdr:rowOff>
    </xdr:from>
    <xdr:to>
      <xdr:col>74</xdr:col>
      <xdr:colOff>31750</xdr:colOff>
      <xdr:row>60</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80934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100693</xdr:rowOff>
    </xdr:from>
    <xdr:to>
      <xdr:col>69</xdr:col>
      <xdr:colOff>142875</xdr:colOff>
      <xdr:row>60</xdr:row>
      <xdr:rowOff>30843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15620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類似団体、全国平均、県平均と比較し良好な数値となっている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今後は</a:t>
          </a:r>
          <a:r>
            <a:rPr kumimoji="1" lang="ja-JP" altLang="ja-JP" sz="1100">
              <a:solidFill>
                <a:schemeClr val="dk1"/>
              </a:solidFill>
              <a:effectLst/>
              <a:latin typeface="+mn-lt"/>
              <a:ea typeface="+mn-ea"/>
              <a:cs typeface="+mn-cs"/>
            </a:rPr>
            <a:t>清掃センターや葬祭場の建替えによる一部事務組合負担金が増加する見込みである。行政改革推進計画に基づき補助金の見直し等により、削減に努める。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124714</xdr:rowOff>
    </xdr:from>
    <xdr:to>
      <xdr:col>82</xdr:col>
      <xdr:colOff>107950</xdr:colOff>
      <xdr:row>33</xdr:row>
      <xdr:rowOff>152146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825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132859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124714</xdr:rowOff>
    </xdr:from>
    <xdr:to>
      <xdr:col>78</xdr:col>
      <xdr:colOff>69850</xdr:colOff>
      <xdr:row>33</xdr:row>
      <xdr:rowOff>152146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8256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25908</xdr:rowOff>
    </xdr:from>
    <xdr:to>
      <xdr:col>78</xdr:col>
      <xdr:colOff>120650</xdr:colOff>
      <xdr:row>36</xdr:row>
      <xdr:rowOff>127508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112285</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84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124714</xdr:rowOff>
    </xdr:from>
    <xdr:to>
      <xdr:col>73</xdr:col>
      <xdr:colOff>180975</xdr:colOff>
      <xdr:row>33</xdr:row>
      <xdr:rowOff>133858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825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133350</xdr:rowOff>
    </xdr:from>
    <xdr:to>
      <xdr:col>74</xdr:col>
      <xdr:colOff>31750</xdr:colOff>
      <xdr:row>36</xdr:row>
      <xdr:rowOff>63500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48277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7917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115062</xdr:rowOff>
    </xdr:from>
    <xdr:to>
      <xdr:col>69</xdr:col>
      <xdr:colOff>142875</xdr:colOff>
      <xdr:row>36</xdr:row>
      <xdr:rowOff>45212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15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29989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0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105918</xdr:rowOff>
    </xdr:from>
    <xdr:to>
      <xdr:col>65</xdr:col>
      <xdr:colOff>53975</xdr:colOff>
      <xdr:row>36</xdr:row>
      <xdr:rowOff>36068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0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20845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93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73914</xdr:rowOff>
    </xdr:from>
    <xdr:to>
      <xdr:col>82</xdr:col>
      <xdr:colOff>158750</xdr:colOff>
      <xdr:row>34</xdr:row>
      <xdr:rowOff>4064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90441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57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73914</xdr:rowOff>
    </xdr:from>
    <xdr:to>
      <xdr:col>74</xdr:col>
      <xdr:colOff>31750</xdr:colOff>
      <xdr:row>34</xdr:row>
      <xdr:rowOff>4064</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14241</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0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92202</xdr:rowOff>
    </xdr:from>
    <xdr:to>
      <xdr:col>65</xdr:col>
      <xdr:colOff>53975</xdr:colOff>
      <xdr:row>34</xdr:row>
      <xdr:rowOff>22352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32529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類似団体、全国平均、県平均と比較すると、良好な数値となっている</a:t>
          </a:r>
          <a:r>
            <a:rPr kumimoji="1" lang="ja-JP" altLang="en-US" sz="1100">
              <a:solidFill>
                <a:schemeClr val="dk1"/>
              </a:solidFill>
              <a:effectLst/>
              <a:latin typeface="+mn-lt"/>
              <a:ea typeface="+mn-ea"/>
              <a:cs typeface="+mn-cs"/>
            </a:rPr>
            <a:t>が、令和３年度については汚泥再生処理センターや庁舎施設整備事業、行政改革推進債の本格的な償還が始まったことに伴い、前年度より増加した。</a:t>
          </a:r>
          <a:r>
            <a:rPr kumimoji="1" lang="ja-JP" altLang="ja-JP" sz="1100">
              <a:solidFill>
                <a:schemeClr val="dk1"/>
              </a:solidFill>
              <a:effectLst/>
              <a:latin typeface="+mn-lt"/>
              <a:ea typeface="+mn-ea"/>
              <a:cs typeface="+mn-cs"/>
            </a:rPr>
            <a:t>世代間負担の公平と公債費負担の中長期的な平準化などの観点から、将来の負担を軽減するよう財政の健全化を推進する。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153670</xdr:rowOff>
    </xdr:from>
    <xdr:to>
      <xdr:col>24</xdr:col>
      <xdr:colOff>25400</xdr:colOff>
      <xdr:row>76</xdr:row>
      <xdr:rowOff>20320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012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71138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75</xdr:row>
      <xdr:rowOff>153670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012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153670</xdr:rowOff>
    </xdr:from>
    <xdr:to>
      <xdr:col>15</xdr:col>
      <xdr:colOff>98425</xdr:colOff>
      <xdr:row>76</xdr:row>
      <xdr:rowOff>43180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0124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129539</xdr:rowOff>
    </xdr:from>
    <xdr:to>
      <xdr:col>15</xdr:col>
      <xdr:colOff>149225</xdr:colOff>
      <xdr:row>77</xdr:row>
      <xdr:rowOff>59689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43180</xdr:rowOff>
    </xdr:from>
    <xdr:to>
      <xdr:col>11</xdr:col>
      <xdr:colOff>9525</xdr:colOff>
      <xdr:row>76</xdr:row>
      <xdr:rowOff>96520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0733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152400</xdr:rowOff>
    </xdr:from>
    <xdr:to>
      <xdr:col>11</xdr:col>
      <xdr:colOff>60325</xdr:colOff>
      <xdr:row>77</xdr:row>
      <xdr:rowOff>82550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3811</xdr:rowOff>
    </xdr:from>
    <xdr:to>
      <xdr:col>6</xdr:col>
      <xdr:colOff>171450</xdr:colOff>
      <xdr:row>77</xdr:row>
      <xdr:rowOff>105411</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90188</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140970</xdr:rowOff>
    </xdr:from>
    <xdr:to>
      <xdr:col>24</xdr:col>
      <xdr:colOff>76200</xdr:colOff>
      <xdr:row>76</xdr:row>
      <xdr:rowOff>71120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157497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102870</xdr:rowOff>
    </xdr:from>
    <xdr:to>
      <xdr:col>15</xdr:col>
      <xdr:colOff>149225</xdr:colOff>
      <xdr:row>76</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43197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163830</xdr:rowOff>
    </xdr:from>
    <xdr:to>
      <xdr:col>11</xdr:col>
      <xdr:colOff>60325</xdr:colOff>
      <xdr:row>76</xdr:row>
      <xdr:rowOff>93980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104157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当市は第三次産業が８割以上を占める観光都市であり、景気の変動の影響を受けやすく、高い生活保護率が扶助費を押し上げている。人件費についても依然として類似団体平均を上回っている。人件費と扶助費で経常収支比率の約半分を占めていることが財政硬直化の要因となっている。今後は税の徴収率の向上、新たな取組による財源の確保、事務事業の見直しによる歳出経費の削減などにより、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81280</xdr:rowOff>
    </xdr:from>
    <xdr:to>
      <xdr:col>82</xdr:col>
      <xdr:colOff>107950</xdr:colOff>
      <xdr:row>80</xdr:row>
      <xdr:rowOff>26415</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5671800" y="13454380"/>
          <a:ext cx="838200" cy="28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26415</xdr:rowOff>
    </xdr:from>
    <xdr:to>
      <xdr:col>78</xdr:col>
      <xdr:colOff>69850</xdr:colOff>
      <xdr:row>80</xdr:row>
      <xdr:rowOff>49276</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74241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57913</xdr:rowOff>
    </xdr:from>
    <xdr:to>
      <xdr:col>78</xdr:col>
      <xdr:colOff>120650</xdr:colOff>
      <xdr:row>78</xdr:row>
      <xdr:rowOff>159513</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431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169690</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998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17272</xdr:rowOff>
    </xdr:from>
    <xdr:to>
      <xdr:col>73</xdr:col>
      <xdr:colOff>180975</xdr:colOff>
      <xdr:row>80</xdr:row>
      <xdr:rowOff>49276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7332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80772</xdr:rowOff>
    </xdr:from>
    <xdr:to>
      <xdr:col>74</xdr:col>
      <xdr:colOff>31750</xdr:colOff>
      <xdr:row>79</xdr:row>
      <xdr:rowOff>10922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45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21099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2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170435</xdr:rowOff>
    </xdr:from>
    <xdr:to>
      <xdr:col>69</xdr:col>
      <xdr:colOff>92075</xdr:colOff>
      <xdr:row>80</xdr:row>
      <xdr:rowOff>17272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7149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48768</xdr:rowOff>
    </xdr:from>
    <xdr:to>
      <xdr:col>69</xdr:col>
      <xdr:colOff>142875</xdr:colOff>
      <xdr:row>78</xdr:row>
      <xdr:rowOff>150368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42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160545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190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16763</xdr:rowOff>
    </xdr:from>
    <xdr:to>
      <xdr:col>65</xdr:col>
      <xdr:colOff>53975</xdr:colOff>
      <xdr:row>78</xdr:row>
      <xdr:rowOff>118363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128540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147065</xdr:rowOff>
    </xdr:from>
    <xdr:to>
      <xdr:col>78</xdr:col>
      <xdr:colOff>120650</xdr:colOff>
      <xdr:row>80</xdr:row>
      <xdr:rowOff>77215</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9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61992</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77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169926</xdr:rowOff>
    </xdr:from>
    <xdr:to>
      <xdr:col>74</xdr:col>
      <xdr:colOff>31750</xdr:colOff>
      <xdr:row>80</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71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84853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80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137922</xdr:rowOff>
    </xdr:from>
    <xdr:to>
      <xdr:col>69</xdr:col>
      <xdr:colOff>142875</xdr:colOff>
      <xdr:row>80</xdr:row>
      <xdr:rowOff>68072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6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52849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76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119635</xdr:rowOff>
    </xdr:from>
    <xdr:to>
      <xdr:col>65</xdr:col>
      <xdr:colOff>53975</xdr:colOff>
      <xdr:row>80</xdr:row>
      <xdr:rowOff>49785</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34562</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14119</xdr:rowOff>
    </xdr:from>
    <xdr:to>
      <xdr:col>29</xdr:col>
      <xdr:colOff>127000</xdr:colOff>
      <xdr:row>15</xdr:row>
      <xdr:rowOff>51352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33494"/>
          <a:ext cx="647700" cy="372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26208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817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51352</xdr:rowOff>
    </xdr:from>
    <xdr:to>
      <xdr:col>26</xdr:col>
      <xdr:colOff>50800</xdr:colOff>
      <xdr:row>15</xdr:row>
      <xdr:rowOff>149336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670727"/>
          <a:ext cx="698500" cy="979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83763</xdr:rowOff>
    </xdr:from>
    <xdr:to>
      <xdr:col>26</xdr:col>
      <xdr:colOff>101600</xdr:colOff>
      <xdr:row>17</xdr:row>
      <xdr:rowOff>13913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8745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170140</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960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149336</xdr:rowOff>
    </xdr:from>
    <xdr:to>
      <xdr:col>22</xdr:col>
      <xdr:colOff>114300</xdr:colOff>
      <xdr:row>16</xdr:row>
      <xdr:rowOff>15948</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768711"/>
          <a:ext cx="698500" cy="380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132283</xdr:rowOff>
    </xdr:from>
    <xdr:to>
      <xdr:col>22</xdr:col>
      <xdr:colOff>165100</xdr:colOff>
      <xdr:row>17</xdr:row>
      <xdr:rowOff>62433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9231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47210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00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15948</xdr:rowOff>
    </xdr:from>
    <xdr:to>
      <xdr:col>18</xdr:col>
      <xdr:colOff>177800</xdr:colOff>
      <xdr:row>16</xdr:row>
      <xdr:rowOff>19720</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06773"/>
          <a:ext cx="6985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148371</xdr:rowOff>
    </xdr:from>
    <xdr:to>
      <xdr:col>19</xdr:col>
      <xdr:colOff>38100</xdr:colOff>
      <xdr:row>17</xdr:row>
      <xdr:rowOff>78521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939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63298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02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153429</xdr:rowOff>
    </xdr:from>
    <xdr:to>
      <xdr:col>15</xdr:col>
      <xdr:colOff>101600</xdr:colOff>
      <xdr:row>17</xdr:row>
      <xdr:rowOff>83579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9442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68356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03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134769</xdr:rowOff>
    </xdr:from>
    <xdr:to>
      <xdr:col>29</xdr:col>
      <xdr:colOff>177800</xdr:colOff>
      <xdr:row>15</xdr:row>
      <xdr:rowOff>64919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58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151296</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27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552</xdr:rowOff>
    </xdr:from>
    <xdr:to>
      <xdr:col>26</xdr:col>
      <xdr:colOff>101600</xdr:colOff>
      <xdr:row>15</xdr:row>
      <xdr:rowOff>102152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619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112329</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388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98536</xdr:rowOff>
    </xdr:from>
    <xdr:to>
      <xdr:col>22</xdr:col>
      <xdr:colOff>165100</xdr:colOff>
      <xdr:row>16</xdr:row>
      <xdr:rowOff>28686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17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38863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486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136598</xdr:rowOff>
    </xdr:from>
    <xdr:to>
      <xdr:col>19</xdr:col>
      <xdr:colOff>38100</xdr:colOff>
      <xdr:row>16</xdr:row>
      <xdr:rowOff>66748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55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76925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2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140370</xdr:rowOff>
    </xdr:from>
    <xdr:to>
      <xdr:col>15</xdr:col>
      <xdr:colOff>101600</xdr:colOff>
      <xdr:row>16</xdr:row>
      <xdr:rowOff>70520</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759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80697</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52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259321</xdr:rowOff>
    </xdr:from>
    <xdr:to>
      <xdr:col>29</xdr:col>
      <xdr:colOff>127000</xdr:colOff>
      <xdr:row>36</xdr:row>
      <xdr:rowOff>43256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869671"/>
          <a:ext cx="647700" cy="126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11574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621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13881</xdr:rowOff>
    </xdr:from>
    <xdr:to>
      <xdr:col>26</xdr:col>
      <xdr:colOff>50800</xdr:colOff>
      <xdr:row>36</xdr:row>
      <xdr:rowOff>43256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967131"/>
          <a:ext cx="698500" cy="293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220866</xdr:rowOff>
    </xdr:from>
    <xdr:to>
      <xdr:col>26</xdr:col>
      <xdr:colOff>101600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332643</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600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317957</xdr:rowOff>
    </xdr:from>
    <xdr:to>
      <xdr:col>22</xdr:col>
      <xdr:colOff>114300</xdr:colOff>
      <xdr:row>36</xdr:row>
      <xdr:rowOff>13881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3606800" y="6928307"/>
          <a:ext cx="698500" cy="388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229400</xdr:rowOff>
    </xdr:from>
    <xdr:to>
      <xdr:col>22</xdr:col>
      <xdr:colOff>165100</xdr:colOff>
      <xdr:row>35</xdr:row>
      <xdr:rowOff>331000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341177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312547</xdr:rowOff>
    </xdr:from>
    <xdr:to>
      <xdr:col>18</xdr:col>
      <xdr:colOff>177800</xdr:colOff>
      <xdr:row>35</xdr:row>
      <xdr:rowOff>317957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a:off x="2908300" y="6922897"/>
          <a:ext cx="698500" cy="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212179</xdr:rowOff>
    </xdr:from>
    <xdr:to>
      <xdr:col>19</xdr:col>
      <xdr:colOff>38100</xdr:colOff>
      <xdr:row>35</xdr:row>
      <xdr:rowOff>313779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225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323956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9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197739</xdr:rowOff>
    </xdr:from>
    <xdr:to>
      <xdr:col>15</xdr:col>
      <xdr:colOff>101600</xdr:colOff>
      <xdr:row>35</xdr:row>
      <xdr:rowOff>299339</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080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309516</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7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208521</xdr:rowOff>
    </xdr:from>
    <xdr:to>
      <xdr:col>29</xdr:col>
      <xdr:colOff>177800</xdr:colOff>
      <xdr:row>35</xdr:row>
      <xdr:rowOff>310121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818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180598</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79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335356</xdr:rowOff>
    </xdr:from>
    <xdr:to>
      <xdr:col>26</xdr:col>
      <xdr:colOff>101600</xdr:colOff>
      <xdr:row>36</xdr:row>
      <xdr:rowOff>94056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9457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78833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7032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305981</xdr:rowOff>
    </xdr:from>
    <xdr:to>
      <xdr:col>22</xdr:col>
      <xdr:colOff>165100</xdr:colOff>
      <xdr:row>36</xdr:row>
      <xdr:rowOff>64681</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916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49458</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7002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267157</xdr:rowOff>
    </xdr:from>
    <xdr:to>
      <xdr:col>19</xdr:col>
      <xdr:colOff>38100</xdr:colOff>
      <xdr:row>36</xdr:row>
      <xdr:rowOff>25857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8775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10634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963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261747</xdr:rowOff>
    </xdr:from>
    <xdr:to>
      <xdr:col>15</xdr:col>
      <xdr:colOff>101600</xdr:colOff>
      <xdr:row>36</xdr:row>
      <xdr:rowOff>20447</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72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5224</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5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113,454
110,552
125.34
62,357,558
60,661,089
1,044,354
27,115,687
38,318,843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162</xdr:rowOff>
    </xdr:from>
    <xdr:to>
      <xdr:col>24</xdr:col>
      <xdr:colOff>63500</xdr:colOff>
      <xdr:row>34</xdr:row>
      <xdr:rowOff>16233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29462"/>
          <a:ext cx="838200" cy="1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78277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79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162</xdr:rowOff>
    </xdr:from>
    <xdr:to>
      <xdr:col>19</xdr:col>
      <xdr:colOff>177800</xdr:colOff>
      <xdr:row>34</xdr:row>
      <xdr:rowOff>65656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29462"/>
          <a:ext cx="889000" cy="6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116698</xdr:rowOff>
    </xdr:from>
    <xdr:to>
      <xdr:col>20</xdr:col>
      <xdr:colOff>38100</xdr:colOff>
      <xdr:row>36</xdr:row>
      <xdr:rowOff>46848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37975</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65656</xdr:rowOff>
    </xdr:from>
    <xdr:to>
      <xdr:col>15</xdr:col>
      <xdr:colOff>50800</xdr:colOff>
      <xdr:row>34</xdr:row>
      <xdr:rowOff>127538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94956"/>
          <a:ext cx="889000" cy="6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46198</xdr:rowOff>
    </xdr:from>
    <xdr:to>
      <xdr:col>15</xdr:col>
      <xdr:colOff>101600</xdr:colOff>
      <xdr:row>36</xdr:row>
      <xdr:rowOff>147798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138925</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127538</xdr:rowOff>
    </xdr:from>
    <xdr:to>
      <xdr:col>10</xdr:col>
      <xdr:colOff>114300</xdr:colOff>
      <xdr:row>34</xdr:row>
      <xdr:rowOff>138008</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56838"/>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49147</xdr:rowOff>
    </xdr:from>
    <xdr:to>
      <xdr:col>10</xdr:col>
      <xdr:colOff>165100</xdr:colOff>
      <xdr:row>36</xdr:row>
      <xdr:rowOff>150747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2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141874</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31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58085</xdr:rowOff>
    </xdr:from>
    <xdr:to>
      <xdr:col>6</xdr:col>
      <xdr:colOff>38100</xdr:colOff>
      <xdr:row>36</xdr:row>
      <xdr:rowOff>159685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150812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2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136883</xdr:rowOff>
    </xdr:from>
    <xdr:to>
      <xdr:col>24</xdr:col>
      <xdr:colOff>114300</xdr:colOff>
      <xdr:row>34</xdr:row>
      <xdr:rowOff>67033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9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159760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4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120812</xdr:rowOff>
    </xdr:from>
    <xdr:to>
      <xdr:col>20</xdr:col>
      <xdr:colOff>38100</xdr:colOff>
      <xdr:row>34</xdr:row>
      <xdr:rowOff>50962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778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67489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5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14856</xdr:rowOff>
    </xdr:from>
    <xdr:to>
      <xdr:col>15</xdr:col>
      <xdr:colOff>101600</xdr:colOff>
      <xdr:row>34</xdr:row>
      <xdr:rowOff>116456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4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132983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1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76738</xdr:rowOff>
    </xdr:from>
    <xdr:to>
      <xdr:col>10</xdr:col>
      <xdr:colOff>165100</xdr:colOff>
      <xdr:row>35</xdr:row>
      <xdr:rowOff>6888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90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23415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8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87208</xdr:rowOff>
    </xdr:from>
    <xdr:to>
      <xdr:col>6</xdr:col>
      <xdr:colOff>38100</xdr:colOff>
      <xdr:row>35</xdr:row>
      <xdr:rowOff>17358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91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33885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69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123527</xdr:rowOff>
    </xdr:from>
    <xdr:to>
      <xdr:col>24</xdr:col>
      <xdr:colOff>63500</xdr:colOff>
      <xdr:row>58</xdr:row>
      <xdr:rowOff>34754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53277"/>
          <a:ext cx="838200" cy="425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34754</xdr:rowOff>
    </xdr:from>
    <xdr:to>
      <xdr:col>19</xdr:col>
      <xdr:colOff>177800</xdr:colOff>
      <xdr:row>58</xdr:row>
      <xdr:rowOff>117983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78854"/>
          <a:ext cx="889000" cy="8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165633</xdr:rowOff>
    </xdr:from>
    <xdr:to>
      <xdr:col>20</xdr:col>
      <xdr:colOff>38100</xdr:colOff>
      <xdr:row>57</xdr:row>
      <xdr:rowOff>95783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66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112310</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42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117983</xdr:rowOff>
    </xdr:from>
    <xdr:to>
      <xdr:col>15</xdr:col>
      <xdr:colOff>50800</xdr:colOff>
      <xdr:row>58</xdr:row>
      <xdr:rowOff>156921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62083"/>
          <a:ext cx="889000" cy="38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23902</xdr:rowOff>
    </xdr:from>
    <xdr:to>
      <xdr:col>15</xdr:col>
      <xdr:colOff>101600</xdr:colOff>
      <xdr:row>57</xdr:row>
      <xdr:rowOff>125502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96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142029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57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156921</xdr:rowOff>
    </xdr:from>
    <xdr:to>
      <xdr:col>10</xdr:col>
      <xdr:colOff>114300</xdr:colOff>
      <xdr:row>59</xdr:row>
      <xdr:rowOff>8312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101021"/>
          <a:ext cx="8890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72669</xdr:rowOff>
    </xdr:from>
    <xdr:to>
      <xdr:col>10</xdr:col>
      <xdr:colOff>165100</xdr:colOff>
      <xdr:row>58</xdr:row>
      <xdr:rowOff>2819</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4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19346</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106712</xdr:rowOff>
    </xdr:from>
    <xdr:to>
      <xdr:col>6</xdr:col>
      <xdr:colOff>38100</xdr:colOff>
      <xdr:row>58</xdr:row>
      <xdr:rowOff>36862</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53389</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54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72727</xdr:rowOff>
    </xdr:from>
    <xdr:to>
      <xdr:col>24</xdr:col>
      <xdr:colOff>114300</xdr:colOff>
      <xdr:row>56</xdr:row>
      <xdr:rowOff>2877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0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95604</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53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155404</xdr:rowOff>
    </xdr:from>
    <xdr:to>
      <xdr:col>20</xdr:col>
      <xdr:colOff>38100</xdr:colOff>
      <xdr:row>58</xdr:row>
      <xdr:rowOff>85554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2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76681</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2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67183</xdr:rowOff>
    </xdr:from>
    <xdr:to>
      <xdr:col>15</xdr:col>
      <xdr:colOff>101600</xdr:colOff>
      <xdr:row>58</xdr:row>
      <xdr:rowOff>168783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1001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159910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1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106121</xdr:rowOff>
    </xdr:from>
    <xdr:to>
      <xdr:col>10</xdr:col>
      <xdr:colOff>165100</xdr:colOff>
      <xdr:row>59</xdr:row>
      <xdr:rowOff>36271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10050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27398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14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128962</xdr:rowOff>
    </xdr:from>
    <xdr:to>
      <xdr:col>6</xdr:col>
      <xdr:colOff>38100</xdr:colOff>
      <xdr:row>59</xdr:row>
      <xdr:rowOff>59112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1007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50239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16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51633</xdr:rowOff>
    </xdr:from>
    <xdr:to>
      <xdr:col>24</xdr:col>
      <xdr:colOff>63500</xdr:colOff>
      <xdr:row>77</xdr:row>
      <xdr:rowOff>78893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53283"/>
          <a:ext cx="8382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78893</xdr:rowOff>
    </xdr:from>
    <xdr:to>
      <xdr:col>19</xdr:col>
      <xdr:colOff>177800</xdr:colOff>
      <xdr:row>77</xdr:row>
      <xdr:rowOff>83922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80543"/>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112903</xdr:rowOff>
    </xdr:from>
    <xdr:to>
      <xdr:col>20</xdr:col>
      <xdr:colOff>38100</xdr:colOff>
      <xdr:row>77</xdr:row>
      <xdr:rowOff>43053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59580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80093</xdr:rowOff>
    </xdr:from>
    <xdr:to>
      <xdr:col>15</xdr:col>
      <xdr:colOff>50800</xdr:colOff>
      <xdr:row>77</xdr:row>
      <xdr:rowOff>83922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281743"/>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124504</xdr:rowOff>
    </xdr:from>
    <xdr:to>
      <xdr:col>15</xdr:col>
      <xdr:colOff>101600</xdr:colOff>
      <xdr:row>77</xdr:row>
      <xdr:rowOff>54654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71182</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65748</xdr:rowOff>
    </xdr:from>
    <xdr:to>
      <xdr:col>10</xdr:col>
      <xdr:colOff>114300</xdr:colOff>
      <xdr:row>77</xdr:row>
      <xdr:rowOff>80093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1130300" y="13267398"/>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120047</xdr:rowOff>
    </xdr:from>
    <xdr:to>
      <xdr:col>10</xdr:col>
      <xdr:colOff>165100</xdr:colOff>
      <xdr:row>77</xdr:row>
      <xdr:rowOff>50197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66724</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925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122504</xdr:rowOff>
    </xdr:from>
    <xdr:to>
      <xdr:col>6</xdr:col>
      <xdr:colOff>38100</xdr:colOff>
      <xdr:row>77</xdr:row>
      <xdr:rowOff>52654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69181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927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833</xdr:rowOff>
    </xdr:from>
    <xdr:to>
      <xdr:col>24</xdr:col>
      <xdr:colOff>114300</xdr:colOff>
      <xdr:row>77</xdr:row>
      <xdr:rowOff>102433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0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87210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1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28093</xdr:rowOff>
    </xdr:from>
    <xdr:to>
      <xdr:col>20</xdr:col>
      <xdr:colOff>38100</xdr:colOff>
      <xdr:row>77</xdr:row>
      <xdr:rowOff>129693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2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120820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33122</xdr:rowOff>
    </xdr:from>
    <xdr:to>
      <xdr:col>15</xdr:col>
      <xdr:colOff>101600</xdr:colOff>
      <xdr:row>77</xdr:row>
      <xdr:rowOff>134722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3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125849</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2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29293</xdr:rowOff>
    </xdr:from>
    <xdr:to>
      <xdr:col>10</xdr:col>
      <xdr:colOff>165100</xdr:colOff>
      <xdr:row>77</xdr:row>
      <xdr:rowOff>130893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122020</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23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14948</xdr:rowOff>
    </xdr:from>
    <xdr:to>
      <xdr:col>6</xdr:col>
      <xdr:colOff>38100</xdr:colOff>
      <xdr:row>77</xdr:row>
      <xdr:rowOff>116548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16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107675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09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97</xdr:row>
      <xdr:rowOff>168927</xdr:rowOff>
    </xdr:from>
    <xdr:ext cx="59541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166581" y="16799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54268</xdr:rowOff>
    </xdr:from>
    <xdr:to>
      <xdr:col>24</xdr:col>
      <xdr:colOff>62865</xdr:colOff>
      <xdr:row>99</xdr:row>
      <xdr:rowOff>71093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656218"/>
          <a:ext cx="1270" cy="1388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74920</xdr:rowOff>
    </xdr:from>
    <xdr:ext cx="534377"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4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71093</xdr:rowOff>
    </xdr:from>
    <xdr:to>
      <xdr:col>24</xdr:col>
      <xdr:colOff>152400</xdr:colOff>
      <xdr:row>99</xdr:row>
      <xdr:rowOff>71093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4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945</xdr:rowOff>
    </xdr:from>
    <xdr:ext cx="599010"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431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54268</xdr:rowOff>
    </xdr:from>
    <xdr:to>
      <xdr:col>24</xdr:col>
      <xdr:colOff>152400</xdr:colOff>
      <xdr:row>91</xdr:row>
      <xdr:rowOff>54268</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6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93194</xdr:rowOff>
    </xdr:from>
    <xdr:to>
      <xdr:col>24</xdr:col>
      <xdr:colOff>63500</xdr:colOff>
      <xdr:row>95</xdr:row>
      <xdr:rowOff>57834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038044"/>
          <a:ext cx="838200" cy="307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55842</xdr:rowOff>
    </xdr:from>
    <xdr:ext cx="599010"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150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77415</xdr:rowOff>
    </xdr:from>
    <xdr:to>
      <xdr:col>24</xdr:col>
      <xdr:colOff>114300</xdr:colOff>
      <xdr:row>97</xdr:row>
      <xdr:rowOff>7565</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53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57834</xdr:rowOff>
    </xdr:from>
    <xdr:to>
      <xdr:col>19</xdr:col>
      <xdr:colOff>177800</xdr:colOff>
      <xdr:row>95</xdr:row>
      <xdr:rowOff>124923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345584"/>
          <a:ext cx="889000" cy="6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5525</xdr:rowOff>
    </xdr:from>
    <xdr:to>
      <xdr:col>20</xdr:col>
      <xdr:colOff>38100</xdr:colOff>
      <xdr:row>98</xdr:row>
      <xdr:rowOff>107125</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80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98252</xdr:rowOff>
    </xdr:from>
    <xdr:ext cx="599010"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497795" y="16900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124923</xdr:rowOff>
    </xdr:from>
    <xdr:to>
      <xdr:col>15</xdr:col>
      <xdr:colOff>50800</xdr:colOff>
      <xdr:row>96</xdr:row>
      <xdr:rowOff>18414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412673"/>
          <a:ext cx="889000" cy="6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24544</xdr:rowOff>
    </xdr:from>
    <xdr:to>
      <xdr:col>15</xdr:col>
      <xdr:colOff>101600</xdr:colOff>
      <xdr:row>98</xdr:row>
      <xdr:rowOff>126144</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82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117271</xdr:rowOff>
    </xdr:from>
    <xdr:ext cx="599010"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08795" y="1691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8630</xdr:rowOff>
    </xdr:from>
    <xdr:to>
      <xdr:col>10</xdr:col>
      <xdr:colOff>114300</xdr:colOff>
      <xdr:row>96</xdr:row>
      <xdr:rowOff>18414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1130300" y="16467830"/>
          <a:ext cx="889000" cy="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73400</xdr:rowOff>
    </xdr:from>
    <xdr:to>
      <xdr:col>10</xdr:col>
      <xdr:colOff>165100</xdr:colOff>
      <xdr:row>99</xdr:row>
      <xdr:rowOff>3550</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166127</xdr:rowOff>
    </xdr:from>
    <xdr:ext cx="599010"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19795" y="1696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75952</xdr:rowOff>
    </xdr:from>
    <xdr:to>
      <xdr:col>6</xdr:col>
      <xdr:colOff>38100</xdr:colOff>
      <xdr:row>99</xdr:row>
      <xdr:rowOff>6102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7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168679</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30795" y="16970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42394</xdr:rowOff>
    </xdr:from>
    <xdr:to>
      <xdr:col>24</xdr:col>
      <xdr:colOff>114300</xdr:colOff>
      <xdr:row>93</xdr:row>
      <xdr:rowOff>143994</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598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65271</xdr:rowOff>
    </xdr:from>
    <xdr:ext cx="599010"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5838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7034</xdr:rowOff>
    </xdr:from>
    <xdr:to>
      <xdr:col>20</xdr:col>
      <xdr:colOff>38100</xdr:colOff>
      <xdr:row>95</xdr:row>
      <xdr:rowOff>108634</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29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125161</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497795" y="16070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74123</xdr:rowOff>
    </xdr:from>
    <xdr:to>
      <xdr:col>15</xdr:col>
      <xdr:colOff>101600</xdr:colOff>
      <xdr:row>96</xdr:row>
      <xdr:rowOff>4273</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36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20800</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08795" y="1613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139064</xdr:rowOff>
    </xdr:from>
    <xdr:to>
      <xdr:col>10</xdr:col>
      <xdr:colOff>165100</xdr:colOff>
      <xdr:row>96</xdr:row>
      <xdr:rowOff>69214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42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85741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19795" y="16202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129280</xdr:rowOff>
    </xdr:from>
    <xdr:to>
      <xdr:col>6</xdr:col>
      <xdr:colOff>38100</xdr:colOff>
      <xdr:row>96</xdr:row>
      <xdr:rowOff>59430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4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75957</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30795" y="1619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32574</xdr:rowOff>
    </xdr:from>
    <xdr:to>
      <xdr:col>55</xdr:col>
      <xdr:colOff>0</xdr:colOff>
      <xdr:row>37</xdr:row>
      <xdr:rowOff>63750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347524"/>
          <a:ext cx="838200" cy="10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96591</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097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32574</xdr:rowOff>
    </xdr:from>
    <xdr:to>
      <xdr:col>50</xdr:col>
      <xdr:colOff>114300</xdr:colOff>
      <xdr:row>38</xdr:row>
      <xdr:rowOff>24856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347524"/>
          <a:ext cx="889000" cy="119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13527</xdr:rowOff>
    </xdr:from>
    <xdr:to>
      <xdr:col>50</xdr:col>
      <xdr:colOff>165100</xdr:colOff>
      <xdr:row>30</xdr:row>
      <xdr:rowOff>115127</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131654</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39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24856</xdr:rowOff>
    </xdr:from>
    <xdr:to>
      <xdr:col>45</xdr:col>
      <xdr:colOff>177800</xdr:colOff>
      <xdr:row>38</xdr:row>
      <xdr:rowOff>50753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539956"/>
          <a:ext cx="889000" cy="2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147574</xdr:rowOff>
    </xdr:from>
    <xdr:to>
      <xdr:col>46</xdr:col>
      <xdr:colOff>38100</xdr:colOff>
      <xdr:row>37</xdr:row>
      <xdr:rowOff>77724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94251</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50753</xdr:rowOff>
    </xdr:from>
    <xdr:to>
      <xdr:col>41</xdr:col>
      <xdr:colOff>50800</xdr:colOff>
      <xdr:row>38</xdr:row>
      <xdr:rowOff>79578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6565853"/>
          <a:ext cx="889000" cy="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3284</xdr:rowOff>
    </xdr:from>
    <xdr:to>
      <xdr:col>41</xdr:col>
      <xdr:colOff>101600</xdr:colOff>
      <xdr:row>37</xdr:row>
      <xdr:rowOff>104884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34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121411</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122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32675</xdr:rowOff>
    </xdr:from>
    <xdr:to>
      <xdr:col>36</xdr:col>
      <xdr:colOff>165100</xdr:colOff>
      <xdr:row>37</xdr:row>
      <xdr:rowOff>134275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376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150802</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151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12950</xdr:rowOff>
    </xdr:from>
    <xdr:to>
      <xdr:col>55</xdr:col>
      <xdr:colOff>50800</xdr:colOff>
      <xdr:row>37</xdr:row>
      <xdr:rowOff>114550</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3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162827</xdr:rowOff>
    </xdr:from>
    <xdr:ext cx="534377"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633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153224</xdr:rowOff>
    </xdr:from>
    <xdr:to>
      <xdr:col>50</xdr:col>
      <xdr:colOff>165100</xdr:colOff>
      <xdr:row>31</xdr:row>
      <xdr:rowOff>83374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29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74501</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389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145506</xdr:rowOff>
    </xdr:from>
    <xdr:to>
      <xdr:col>46</xdr:col>
      <xdr:colOff>38100</xdr:colOff>
      <xdr:row>38</xdr:row>
      <xdr:rowOff>75656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8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66783</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8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171403</xdr:rowOff>
    </xdr:from>
    <xdr:to>
      <xdr:col>41</xdr:col>
      <xdr:colOff>101600</xdr:colOff>
      <xdr:row>38</xdr:row>
      <xdr:rowOff>101553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51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92680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60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28778</xdr:rowOff>
    </xdr:from>
    <xdr:to>
      <xdr:col>36</xdr:col>
      <xdr:colOff>165100</xdr:colOff>
      <xdr:row>38</xdr:row>
      <xdr:rowOff>130378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5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121505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63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11417</xdr:rowOff>
    </xdr:from>
    <xdr:to>
      <xdr:col>55</xdr:col>
      <xdr:colOff>0</xdr:colOff>
      <xdr:row>57</xdr:row>
      <xdr:rowOff>56627</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612617"/>
          <a:ext cx="838200" cy="216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11417</xdr:rowOff>
    </xdr:from>
    <xdr:to>
      <xdr:col>50</xdr:col>
      <xdr:colOff>114300</xdr:colOff>
      <xdr:row>57</xdr:row>
      <xdr:rowOff>116939</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612617"/>
          <a:ext cx="889000" cy="27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43</xdr:rowOff>
    </xdr:from>
    <xdr:to>
      <xdr:col>50</xdr:col>
      <xdr:colOff>165100</xdr:colOff>
      <xdr:row>57</xdr:row>
      <xdr:rowOff>101643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92770</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6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62052</xdr:rowOff>
    </xdr:from>
    <xdr:to>
      <xdr:col>45</xdr:col>
      <xdr:colOff>177800</xdr:colOff>
      <xdr:row>57</xdr:row>
      <xdr:rowOff>116939</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834702"/>
          <a:ext cx="889000" cy="54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10140</xdr:rowOff>
    </xdr:from>
    <xdr:to>
      <xdr:col>46</xdr:col>
      <xdr:colOff>38100</xdr:colOff>
      <xdr:row>57</xdr:row>
      <xdr:rowOff>111740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78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128267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55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27694</xdr:rowOff>
    </xdr:from>
    <xdr:to>
      <xdr:col>41</xdr:col>
      <xdr:colOff>50800</xdr:colOff>
      <xdr:row>57</xdr:row>
      <xdr:rowOff>62052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00344"/>
          <a:ext cx="889000" cy="34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7168</xdr:rowOff>
    </xdr:from>
    <xdr:to>
      <xdr:col>41</xdr:col>
      <xdr:colOff>101600</xdr:colOff>
      <xdr:row>57</xdr:row>
      <xdr:rowOff>108768</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77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125295</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55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11550</xdr:rowOff>
    </xdr:from>
    <xdr:to>
      <xdr:col>36</xdr:col>
      <xdr:colOff>165100</xdr:colOff>
      <xdr:row>57</xdr:row>
      <xdr:rowOff>113150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78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104277</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876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5827</xdr:rowOff>
    </xdr:from>
    <xdr:to>
      <xdr:col>55</xdr:col>
      <xdr:colOff>50800</xdr:colOff>
      <xdr:row>57</xdr:row>
      <xdr:rowOff>107427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7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155704</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756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132067</xdr:rowOff>
    </xdr:from>
    <xdr:to>
      <xdr:col>50</xdr:col>
      <xdr:colOff>165100</xdr:colOff>
      <xdr:row>56</xdr:row>
      <xdr:rowOff>62217</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56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78744</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72111" y="933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66139</xdr:rowOff>
    </xdr:from>
    <xdr:to>
      <xdr:col>46</xdr:col>
      <xdr:colOff>38100</xdr:colOff>
      <xdr:row>57</xdr:row>
      <xdr:rowOff>167739</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8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158866</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931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11252</xdr:rowOff>
    </xdr:from>
    <xdr:to>
      <xdr:col>41</xdr:col>
      <xdr:colOff>101600</xdr:colOff>
      <xdr:row>57</xdr:row>
      <xdr:rowOff>112852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83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103979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87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148344</xdr:rowOff>
    </xdr:from>
    <xdr:to>
      <xdr:col>36</xdr:col>
      <xdr:colOff>165100</xdr:colOff>
      <xdr:row>57</xdr:row>
      <xdr:rowOff>78494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95021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97701</xdr:rowOff>
    </xdr:from>
    <xdr:to>
      <xdr:col>55</xdr:col>
      <xdr:colOff>0</xdr:colOff>
      <xdr:row>77</xdr:row>
      <xdr:rowOff>170295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9639300" y="12956451"/>
          <a:ext cx="838200" cy="4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7104</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38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97701</xdr:rowOff>
    </xdr:from>
    <xdr:to>
      <xdr:col>50</xdr:col>
      <xdr:colOff>114300</xdr:colOff>
      <xdr:row>78</xdr:row>
      <xdr:rowOff>167069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956451"/>
          <a:ext cx="889000" cy="58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160223</xdr:rowOff>
    </xdr:from>
    <xdr:to>
      <xdr:col>50</xdr:col>
      <xdr:colOff>165100</xdr:colOff>
      <xdr:row>78</xdr:row>
      <xdr:rowOff>90373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361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81500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454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167069</xdr:rowOff>
    </xdr:from>
    <xdr:to>
      <xdr:col>45</xdr:col>
      <xdr:colOff>177800</xdr:colOff>
      <xdr:row>79</xdr:row>
      <xdr:rowOff>369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540169"/>
          <a:ext cx="889000" cy="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13881</xdr:rowOff>
    </xdr:from>
    <xdr:to>
      <xdr:col>46</xdr:col>
      <xdr:colOff>38100</xdr:colOff>
      <xdr:row>78</xdr:row>
      <xdr:rowOff>115481</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38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132008</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16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369</xdr:rowOff>
    </xdr:from>
    <xdr:to>
      <xdr:col>41</xdr:col>
      <xdr:colOff>50800</xdr:colOff>
      <xdr:row>79</xdr:row>
      <xdr:rowOff>11443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44919"/>
          <a:ext cx="889000" cy="1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27191</xdr:rowOff>
    </xdr:from>
    <xdr:to>
      <xdr:col>41</xdr:col>
      <xdr:colOff>101600</xdr:colOff>
      <xdr:row>78</xdr:row>
      <xdr:rowOff>128791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00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145318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1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32004</xdr:rowOff>
    </xdr:from>
    <xdr:to>
      <xdr:col>36</xdr:col>
      <xdr:colOff>165100</xdr:colOff>
      <xdr:row>78</xdr:row>
      <xdr:rowOff>133604</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0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150131</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180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119495</xdr:rowOff>
    </xdr:from>
    <xdr:to>
      <xdr:col>55</xdr:col>
      <xdr:colOff>50800</xdr:colOff>
      <xdr:row>78</xdr:row>
      <xdr:rowOff>49645</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3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142372</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72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46901</xdr:rowOff>
    </xdr:from>
    <xdr:to>
      <xdr:col>50</xdr:col>
      <xdr:colOff>165100</xdr:colOff>
      <xdr:row>75</xdr:row>
      <xdr:rowOff>148501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90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165028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680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116269</xdr:rowOff>
    </xdr:from>
    <xdr:to>
      <xdr:col>46</xdr:col>
      <xdr:colOff>38100</xdr:colOff>
      <xdr:row>79</xdr:row>
      <xdr:rowOff>46419</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8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37546</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15428" y="13582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121019</xdr:rowOff>
    </xdr:from>
    <xdr:to>
      <xdr:col>41</xdr:col>
      <xdr:colOff>101600</xdr:colOff>
      <xdr:row>79</xdr:row>
      <xdr:rowOff>51169</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9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42296</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132093</xdr:rowOff>
    </xdr:from>
    <xdr:to>
      <xdr:col>36</xdr:col>
      <xdr:colOff>165100</xdr:colOff>
      <xdr:row>79</xdr:row>
      <xdr:rowOff>62243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50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53370</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9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48899</xdr:rowOff>
    </xdr:from>
    <xdr:to>
      <xdr:col>55</xdr:col>
      <xdr:colOff>0</xdr:colOff>
      <xdr:row>96</xdr:row>
      <xdr:rowOff>160114</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508099"/>
          <a:ext cx="838200" cy="1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102552</xdr:rowOff>
    </xdr:from>
    <xdr:to>
      <xdr:col>50</xdr:col>
      <xdr:colOff>114300</xdr:colOff>
      <xdr:row>96</xdr:row>
      <xdr:rowOff>160114</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390302"/>
          <a:ext cx="889000" cy="22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99850</xdr:rowOff>
    </xdr:from>
    <xdr:to>
      <xdr:col>50</xdr:col>
      <xdr:colOff>165100</xdr:colOff>
      <xdr:row>96</xdr:row>
      <xdr:rowOff>30000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38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46527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162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117526</xdr:rowOff>
    </xdr:from>
    <xdr:to>
      <xdr:col>45</xdr:col>
      <xdr:colOff>177800</xdr:colOff>
      <xdr:row>95</xdr:row>
      <xdr:rowOff>102552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233826"/>
          <a:ext cx="889000" cy="156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118252</xdr:rowOff>
    </xdr:from>
    <xdr:to>
      <xdr:col>46</xdr:col>
      <xdr:colOff>38100</xdr:colOff>
      <xdr:row>96</xdr:row>
      <xdr:rowOff>48402</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40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39529</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49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117526</xdr:rowOff>
    </xdr:from>
    <xdr:to>
      <xdr:col>41</xdr:col>
      <xdr:colOff>50800</xdr:colOff>
      <xdr:row>94</xdr:row>
      <xdr:rowOff>137575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233826"/>
          <a:ext cx="8890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92055</xdr:rowOff>
    </xdr:from>
    <xdr:to>
      <xdr:col>41</xdr:col>
      <xdr:colOff>101600</xdr:colOff>
      <xdr:row>96</xdr:row>
      <xdr:rowOff>22205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37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47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98958</xdr:rowOff>
    </xdr:from>
    <xdr:to>
      <xdr:col>36</xdr:col>
      <xdr:colOff>165100</xdr:colOff>
      <xdr:row>96</xdr:row>
      <xdr:rowOff>29108</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386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20235</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47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169549</xdr:rowOff>
    </xdr:from>
    <xdr:to>
      <xdr:col>55</xdr:col>
      <xdr:colOff>50800</xdr:colOff>
      <xdr:row>96</xdr:row>
      <xdr:rowOff>99699</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457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147976</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435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109314</xdr:rowOff>
    </xdr:from>
    <xdr:to>
      <xdr:col>50</xdr:col>
      <xdr:colOff>165100</xdr:colOff>
      <xdr:row>97</xdr:row>
      <xdr:rowOff>39464</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56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30591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6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51752</xdr:rowOff>
    </xdr:from>
    <xdr:to>
      <xdr:col>46</xdr:col>
      <xdr:colOff>38100</xdr:colOff>
      <xdr:row>95</xdr:row>
      <xdr:rowOff>153352</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33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169879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11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66726</xdr:rowOff>
    </xdr:from>
    <xdr:to>
      <xdr:col>41</xdr:col>
      <xdr:colOff>101600</xdr:colOff>
      <xdr:row>94</xdr:row>
      <xdr:rowOff>168326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1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13403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95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86775</xdr:rowOff>
    </xdr:from>
    <xdr:to>
      <xdr:col>36</xdr:col>
      <xdr:colOff>165100</xdr:colOff>
      <xdr:row>95</xdr:row>
      <xdr:rowOff>16925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20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33452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597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災害復旧事業費グラフ枠">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7" name="災害復旧事業費最小値テキスト">
          <a:extLst>
            <a:ext uri="{FF2B5EF4-FFF2-40B4-BE49-F238E27FC236}">
              <a16:creationId xmlns:a16="http://schemas.microsoft.com/office/drawing/2014/main" id="{00000000-0008-0000-0600-0000FB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09" name="災害復旧事業費最大値テキスト">
          <a:extLst>
            <a:ext uri="{FF2B5EF4-FFF2-40B4-BE49-F238E27FC236}">
              <a16:creationId xmlns:a16="http://schemas.microsoft.com/office/drawing/2014/main" id="{00000000-0008-0000-0600-0000FD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156972</xdr:rowOff>
    </xdr:from>
    <xdr:to>
      <xdr:col>85</xdr:col>
      <xdr:colOff>127000</xdr:colOff>
      <xdr:row>39</xdr:row>
      <xdr:rowOff>8128</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5481300" y="6672072"/>
          <a:ext cx="8382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2" name="災害復旧事業費平均値テキスト">
          <a:extLst>
            <a:ext uri="{FF2B5EF4-FFF2-40B4-BE49-F238E27FC236}">
              <a16:creationId xmlns:a16="http://schemas.microsoft.com/office/drawing/2014/main" id="{00000000-0008-0000-0600-000000020000}"/>
            </a:ext>
          </a:extLst>
        </xdr:cNvPr>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156972</xdr:rowOff>
    </xdr:from>
    <xdr:to>
      <xdr:col>81</xdr:col>
      <xdr:colOff>50800</xdr:colOff>
      <xdr:row>39</xdr:row>
      <xdr:rowOff>14732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4592300" y="6672072"/>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33528</xdr:rowOff>
    </xdr:from>
    <xdr:to>
      <xdr:col>81</xdr:col>
      <xdr:colOff>101600</xdr:colOff>
      <xdr:row>38</xdr:row>
      <xdr:rowOff>135128</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5430500" y="6548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151655</xdr:rowOff>
    </xdr:from>
    <xdr:ext cx="469744"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5246428" y="632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118491</xdr:rowOff>
    </xdr:from>
    <xdr:to>
      <xdr:col>76</xdr:col>
      <xdr:colOff>114300</xdr:colOff>
      <xdr:row>39</xdr:row>
      <xdr:rowOff>14732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3703300" y="6633591"/>
          <a:ext cx="889000"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5715</xdr:rowOff>
    </xdr:from>
    <xdr:to>
      <xdr:col>76</xdr:col>
      <xdr:colOff>165100</xdr:colOff>
      <xdr:row>38</xdr:row>
      <xdr:rowOff>107315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4541500" y="65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123842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4357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56515</xdr:rowOff>
    </xdr:from>
    <xdr:to>
      <xdr:col>71</xdr:col>
      <xdr:colOff>177800</xdr:colOff>
      <xdr:row>38</xdr:row>
      <xdr:rowOff>118491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814300" y="6571615"/>
          <a:ext cx="889000" cy="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157734</xdr:rowOff>
    </xdr:from>
    <xdr:to>
      <xdr:col>72</xdr:col>
      <xdr:colOff>38100</xdr:colOff>
      <xdr:row>38</xdr:row>
      <xdr:rowOff>87885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3652500" y="65013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104411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468428" y="6276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103251</xdr:rowOff>
    </xdr:from>
    <xdr:to>
      <xdr:col>67</xdr:col>
      <xdr:colOff>101600</xdr:colOff>
      <xdr:row>39</xdr:row>
      <xdr:rowOff>33401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2763500" y="661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24528</xdr:rowOff>
    </xdr:from>
    <xdr:ext cx="378565"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5017" y="6711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128778</xdr:rowOff>
    </xdr:from>
    <xdr:to>
      <xdr:col>85</xdr:col>
      <xdr:colOff>177800</xdr:colOff>
      <xdr:row>39</xdr:row>
      <xdr:rowOff>58928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6268700" y="6643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54119</xdr:rowOff>
    </xdr:from>
    <xdr:ext cx="378565" cy="259045"/>
    <xdr:sp macro="" textlink="">
      <xdr:nvSpPr>
        <xdr:cNvPr id="531" name="災害復旧事業費該当値テキスト">
          <a:extLst>
            <a:ext uri="{FF2B5EF4-FFF2-40B4-BE49-F238E27FC236}">
              <a16:creationId xmlns:a16="http://schemas.microsoft.com/office/drawing/2014/main" id="{00000000-0008-0000-0600-000013020000}"/>
            </a:ext>
          </a:extLst>
        </xdr:cNvPr>
        <xdr:cNvSpPr txBox="1"/>
      </xdr:nvSpPr>
      <xdr:spPr>
        <a:xfrm>
          <a:off x="16370300" y="656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106172</xdr:rowOff>
    </xdr:from>
    <xdr:to>
      <xdr:col>81</xdr:col>
      <xdr:colOff>101600</xdr:colOff>
      <xdr:row>39</xdr:row>
      <xdr:rowOff>36322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5430500" y="662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27449</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713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135382</xdr:rowOff>
    </xdr:from>
    <xdr:to>
      <xdr:col>76</xdr:col>
      <xdr:colOff>165100</xdr:colOff>
      <xdr:row>39</xdr:row>
      <xdr:rowOff>65532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4541500" y="66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56659</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3017" y="6743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67691</xdr:rowOff>
    </xdr:from>
    <xdr:to>
      <xdr:col>72</xdr:col>
      <xdr:colOff>38100</xdr:colOff>
      <xdr:row>38</xdr:row>
      <xdr:rowOff>169291</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3652500" y="658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160418</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4017" y="6675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5715</xdr:rowOff>
    </xdr:from>
    <xdr:to>
      <xdr:col>67</xdr:col>
      <xdr:colOff>101600</xdr:colOff>
      <xdr:row>38</xdr:row>
      <xdr:rowOff>107315</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2763500" y="65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123842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296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1" name="公債費グラフ枠">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3" name="公債費最小値テキスト">
          <a:extLst>
            <a:ext uri="{FF2B5EF4-FFF2-40B4-BE49-F238E27FC236}">
              <a16:creationId xmlns:a16="http://schemas.microsoft.com/office/drawing/2014/main" id="{00000000-0008-0000-0600-000065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5" name="公債費最大値テキスト">
          <a:extLst>
            <a:ext uri="{FF2B5EF4-FFF2-40B4-BE49-F238E27FC236}">
              <a16:creationId xmlns:a16="http://schemas.microsoft.com/office/drawing/2014/main" id="{00000000-0008-0000-0600-000067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133185</xdr:rowOff>
    </xdr:from>
    <xdr:to>
      <xdr:col>85</xdr:col>
      <xdr:colOff>127000</xdr:colOff>
      <xdr:row>76</xdr:row>
      <xdr:rowOff>40393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5481300" y="12991935"/>
          <a:ext cx="838200" cy="78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18" name="公債費平均値テキスト">
          <a:extLst>
            <a:ext uri="{FF2B5EF4-FFF2-40B4-BE49-F238E27FC236}">
              <a16:creationId xmlns:a16="http://schemas.microsoft.com/office/drawing/2014/main" id="{00000000-0008-0000-0600-00006A020000}"/>
            </a:ext>
          </a:extLst>
        </xdr:cNvPr>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40393</xdr:rowOff>
    </xdr:from>
    <xdr:to>
      <xdr:col>81</xdr:col>
      <xdr:colOff>50800</xdr:colOff>
      <xdr:row>76</xdr:row>
      <xdr:rowOff>45765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4592300" y="13070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67240</xdr:rowOff>
    </xdr:from>
    <xdr:to>
      <xdr:col>81</xdr:col>
      <xdr:colOff>101600</xdr:colOff>
      <xdr:row>75</xdr:row>
      <xdr:rowOff>168839</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5430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13917</xdr:rowOff>
    </xdr:from>
    <xdr:ext cx="534377"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5214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23037</xdr:rowOff>
    </xdr:from>
    <xdr:to>
      <xdr:col>76</xdr:col>
      <xdr:colOff>114300</xdr:colOff>
      <xdr:row>76</xdr:row>
      <xdr:rowOff>45765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3703300" y="13053237"/>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74308</xdr:rowOff>
    </xdr:from>
    <xdr:to>
      <xdr:col>76</xdr:col>
      <xdr:colOff>165100</xdr:colOff>
      <xdr:row>76</xdr:row>
      <xdr:rowOff>4459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4541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20985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4325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165779</xdr:rowOff>
    </xdr:from>
    <xdr:to>
      <xdr:col>71</xdr:col>
      <xdr:colOff>177800</xdr:colOff>
      <xdr:row>76</xdr:row>
      <xdr:rowOff>23037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814300" y="13024529"/>
          <a:ext cx="8890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55525</xdr:rowOff>
    </xdr:from>
    <xdr:to>
      <xdr:col>72</xdr:col>
      <xdr:colOff>38100</xdr:colOff>
      <xdr:row>75</xdr:row>
      <xdr:rowOff>157125</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3652500" y="1291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2202</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3436111" y="1268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41370</xdr:rowOff>
    </xdr:from>
    <xdr:to>
      <xdr:col>67</xdr:col>
      <xdr:colOff>101600</xdr:colOff>
      <xdr:row>75</xdr:row>
      <xdr:rowOff>142970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2763500" y="1290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159497</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547111" y="1267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82385</xdr:rowOff>
    </xdr:from>
    <xdr:to>
      <xdr:col>85</xdr:col>
      <xdr:colOff>177800</xdr:colOff>
      <xdr:row>76</xdr:row>
      <xdr:rowOff>12536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6268700" y="129411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60812</xdr:rowOff>
    </xdr:from>
    <xdr:ext cx="534377" cy="259045"/>
    <xdr:sp macro="" textlink="">
      <xdr:nvSpPr>
        <xdr:cNvPr id="637" name="公債費該当値テキスト">
          <a:extLst>
            <a:ext uri="{FF2B5EF4-FFF2-40B4-BE49-F238E27FC236}">
              <a16:creationId xmlns:a16="http://schemas.microsoft.com/office/drawing/2014/main" id="{00000000-0008-0000-0600-00007D020000}"/>
            </a:ext>
          </a:extLst>
        </xdr:cNvPr>
        <xdr:cNvSpPr txBox="1"/>
      </xdr:nvSpPr>
      <xdr:spPr>
        <a:xfrm>
          <a:off x="16370300" y="12919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161043</xdr:rowOff>
    </xdr:from>
    <xdr:to>
      <xdr:col>81</xdr:col>
      <xdr:colOff>101600</xdr:colOff>
      <xdr:row>76</xdr:row>
      <xdr:rowOff>91193</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5430500" y="1301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82320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3112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166415</xdr:rowOff>
    </xdr:from>
    <xdr:to>
      <xdr:col>76</xdr:col>
      <xdr:colOff>165100</xdr:colOff>
      <xdr:row>76</xdr:row>
      <xdr:rowOff>96565</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4541500" y="13025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87692</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5111" y="13117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143688</xdr:rowOff>
    </xdr:from>
    <xdr:to>
      <xdr:col>72</xdr:col>
      <xdr:colOff>38100</xdr:colOff>
      <xdr:row>76</xdr:row>
      <xdr:rowOff>73837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3652500" y="13002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64964</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09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114980</xdr:rowOff>
    </xdr:from>
    <xdr:to>
      <xdr:col>67</xdr:col>
      <xdr:colOff>101600</xdr:colOff>
      <xdr:row>76</xdr:row>
      <xdr:rowOff>45129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2763500" y="1297373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36256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06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97053</xdr:rowOff>
    </xdr:from>
    <xdr:to>
      <xdr:col>85</xdr:col>
      <xdr:colOff>127000</xdr:colOff>
      <xdr:row>98</xdr:row>
      <xdr:rowOff>95910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27703"/>
          <a:ext cx="838200" cy="170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40175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670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92317</xdr:rowOff>
    </xdr:from>
    <xdr:to>
      <xdr:col>81</xdr:col>
      <xdr:colOff>50800</xdr:colOff>
      <xdr:row>98</xdr:row>
      <xdr:rowOff>95910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894417"/>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165836</xdr:rowOff>
    </xdr:from>
    <xdr:to>
      <xdr:col>81</xdr:col>
      <xdr:colOff>101600</xdr:colOff>
      <xdr:row>98</xdr:row>
      <xdr:rowOff>95986</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96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112513</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571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41847</xdr:rowOff>
    </xdr:from>
    <xdr:to>
      <xdr:col>76</xdr:col>
      <xdr:colOff>114300</xdr:colOff>
      <xdr:row>98</xdr:row>
      <xdr:rowOff>92317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6843947"/>
          <a:ext cx="889000" cy="5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164833</xdr:rowOff>
    </xdr:from>
    <xdr:to>
      <xdr:col>76</xdr:col>
      <xdr:colOff>165100</xdr:colOff>
      <xdr:row>98</xdr:row>
      <xdr:rowOff>94983</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95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111510</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570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41847</xdr:rowOff>
    </xdr:from>
    <xdr:to>
      <xdr:col>71</xdr:col>
      <xdr:colOff>177800</xdr:colOff>
      <xdr:row>98</xdr:row>
      <xdr:rowOff>103682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843947"/>
          <a:ext cx="889000" cy="61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90830</xdr:rowOff>
    </xdr:from>
    <xdr:to>
      <xdr:col>72</xdr:col>
      <xdr:colOff>38100</xdr:colOff>
      <xdr:row>98</xdr:row>
      <xdr:rowOff>20980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37507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49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167450</xdr:rowOff>
    </xdr:from>
    <xdr:to>
      <xdr:col>67</xdr:col>
      <xdr:colOff>101600</xdr:colOff>
      <xdr:row>98</xdr:row>
      <xdr:rowOff>97600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114127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5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46253</xdr:rowOff>
    </xdr:from>
    <xdr:to>
      <xdr:col>85</xdr:col>
      <xdr:colOff>177800</xdr:colOff>
      <xdr:row>97</xdr:row>
      <xdr:rowOff>147853</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7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69130</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52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45110</xdr:rowOff>
    </xdr:from>
    <xdr:to>
      <xdr:col>81</xdr:col>
      <xdr:colOff>101600</xdr:colOff>
      <xdr:row>98</xdr:row>
      <xdr:rowOff>146710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84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137837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46428" y="1693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41517</xdr:rowOff>
    </xdr:from>
    <xdr:to>
      <xdr:col>76</xdr:col>
      <xdr:colOff>165100</xdr:colOff>
      <xdr:row>98</xdr:row>
      <xdr:rowOff>143117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8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134244</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57428" y="169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162497</xdr:rowOff>
    </xdr:from>
    <xdr:to>
      <xdr:col>72</xdr:col>
      <xdr:colOff>38100</xdr:colOff>
      <xdr:row>98</xdr:row>
      <xdr:rowOff>92647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7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83774</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85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52882</xdr:rowOff>
    </xdr:from>
    <xdr:to>
      <xdr:col>67</xdr:col>
      <xdr:colOff>101600</xdr:colOff>
      <xdr:row>98</xdr:row>
      <xdr:rowOff>154482</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85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145609</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79428" y="1694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30734</xdr:rowOff>
    </xdr:from>
    <xdr:to>
      <xdr:col>116</xdr:col>
      <xdr:colOff>62864</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4234"/>
          <a:ext cx="1269" cy="1556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148861</xdr:rowOff>
    </xdr:from>
    <xdr:ext cx="469744"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49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30734</xdr:rowOff>
    </xdr:from>
    <xdr:to>
      <xdr:col>116</xdr:col>
      <xdr:colOff>152400</xdr:colOff>
      <xdr:row>30</xdr:row>
      <xdr:rowOff>30734</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5859</xdr:rowOff>
    </xdr:from>
    <xdr:ext cx="378565"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495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154432</xdr:rowOff>
    </xdr:from>
    <xdr:to>
      <xdr:col>116</xdr:col>
      <xdr:colOff>114300</xdr:colOff>
      <xdr:row>38</xdr:row>
      <xdr:rowOff>84582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49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137287</xdr:rowOff>
    </xdr:from>
    <xdr:to>
      <xdr:col>112</xdr:col>
      <xdr:colOff>38100</xdr:colOff>
      <xdr:row>38</xdr:row>
      <xdr:rowOff>67437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4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83964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25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12319</xdr:rowOff>
    </xdr:from>
    <xdr:to>
      <xdr:col>107</xdr:col>
      <xdr:colOff>101600</xdr:colOff>
      <xdr:row>38</xdr:row>
      <xdr:rowOff>113919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27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130446</xdr:rowOff>
    </xdr:from>
    <xdr:ext cx="378565"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245017" y="6302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44259</xdr:rowOff>
    </xdr:from>
    <xdr:to>
      <xdr:col>102</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730809"/>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148146</xdr:rowOff>
    </xdr:from>
    <xdr:to>
      <xdr:col>102</xdr:col>
      <xdr:colOff>165100</xdr:colOff>
      <xdr:row>38</xdr:row>
      <xdr:rowOff>78296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49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94823</xdr:rowOff>
    </xdr:from>
    <xdr:ext cx="378565"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6017" y="6267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xdr:rowOff>
    </xdr:from>
    <xdr:to>
      <xdr:col>98</xdr:col>
      <xdr:colOff>38100</xdr:colOff>
      <xdr:row>38</xdr:row>
      <xdr:rowOff>102489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119016</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2912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164909</xdr:rowOff>
    </xdr:from>
    <xdr:to>
      <xdr:col>98</xdr:col>
      <xdr:colOff>38100</xdr:colOff>
      <xdr:row>39</xdr:row>
      <xdr:rowOff>95059</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8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86186</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7727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138576</xdr:rowOff>
    </xdr:from>
    <xdr:to>
      <xdr:col>116</xdr:col>
      <xdr:colOff>63500</xdr:colOff>
      <xdr:row>58</xdr:row>
      <xdr:rowOff>154425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082676"/>
          <a:ext cx="838200" cy="15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138576</xdr:rowOff>
    </xdr:from>
    <xdr:to>
      <xdr:col>111</xdr:col>
      <xdr:colOff>177800</xdr:colOff>
      <xdr:row>59</xdr:row>
      <xdr:rowOff>12027</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0434300" y="10082676"/>
          <a:ext cx="889000" cy="44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61525</xdr:rowOff>
    </xdr:from>
    <xdr:to>
      <xdr:col>112</xdr:col>
      <xdr:colOff>38100</xdr:colOff>
      <xdr:row>58</xdr:row>
      <xdr:rowOff>163125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8202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9989</xdr:rowOff>
    </xdr:from>
    <xdr:to>
      <xdr:col>107</xdr:col>
      <xdr:colOff>50800</xdr:colOff>
      <xdr:row>59</xdr:row>
      <xdr:rowOff>12027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25539"/>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82499</xdr:rowOff>
    </xdr:from>
    <xdr:to>
      <xdr:col>107</xdr:col>
      <xdr:colOff>101600</xdr:colOff>
      <xdr:row>59</xdr:row>
      <xdr:rowOff>12649</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29176</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9989</xdr:rowOff>
    </xdr:from>
    <xdr:to>
      <xdr:col>102</xdr:col>
      <xdr:colOff>114300</xdr:colOff>
      <xdr:row>59</xdr:row>
      <xdr:rowOff>13418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25539"/>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92539</xdr:rowOff>
    </xdr:from>
    <xdr:to>
      <xdr:col>102</xdr:col>
      <xdr:colOff>165100</xdr:colOff>
      <xdr:row>59</xdr:row>
      <xdr:rowOff>22689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39216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81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87414</xdr:rowOff>
    </xdr:from>
    <xdr:to>
      <xdr:col>98</xdr:col>
      <xdr:colOff>38100</xdr:colOff>
      <xdr:row>59</xdr:row>
      <xdr:rowOff>17564</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3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34091</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06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103625</xdr:rowOff>
    </xdr:from>
    <xdr:to>
      <xdr:col>116</xdr:col>
      <xdr:colOff>114300</xdr:colOff>
      <xdr:row>59</xdr:row>
      <xdr:rowOff>33775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4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59230</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0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87776</xdr:rowOff>
    </xdr:from>
    <xdr:to>
      <xdr:col>112</xdr:col>
      <xdr:colOff>38100</xdr:colOff>
      <xdr:row>59</xdr:row>
      <xdr:rowOff>17926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3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9053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2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132677</xdr:rowOff>
    </xdr:from>
    <xdr:to>
      <xdr:col>107</xdr:col>
      <xdr:colOff>101600</xdr:colOff>
      <xdr:row>59</xdr:row>
      <xdr:rowOff>62827</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76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53954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69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130639</xdr:rowOff>
    </xdr:from>
    <xdr:to>
      <xdr:col>102</xdr:col>
      <xdr:colOff>165100</xdr:colOff>
      <xdr:row>59</xdr:row>
      <xdr:rowOff>60789</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51916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67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134068</xdr:rowOff>
    </xdr:from>
    <xdr:to>
      <xdr:col>98</xdr:col>
      <xdr:colOff>38100</xdr:colOff>
      <xdr:row>59</xdr:row>
      <xdr:rowOff>64218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7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55345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170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90589</xdr:rowOff>
    </xdr:from>
    <xdr:to>
      <xdr:col>116</xdr:col>
      <xdr:colOff>63500</xdr:colOff>
      <xdr:row>72</xdr:row>
      <xdr:rowOff>93637</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1323300" y="12434989"/>
          <a:ext cx="8382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74587</xdr:rowOff>
    </xdr:from>
    <xdr:to>
      <xdr:col>111</xdr:col>
      <xdr:colOff>177800</xdr:colOff>
      <xdr:row>72</xdr:row>
      <xdr:rowOff>90589</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2418987"/>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69850</xdr:rowOff>
    </xdr:from>
    <xdr:to>
      <xdr:col>112</xdr:col>
      <xdr:colOff>38100</xdr:colOff>
      <xdr:row>76</xdr:row>
      <xdr:rowOff>0</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162577</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56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74587</xdr:rowOff>
    </xdr:from>
    <xdr:to>
      <xdr:col>107</xdr:col>
      <xdr:colOff>50800</xdr:colOff>
      <xdr:row>73</xdr:row>
      <xdr:rowOff>635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2418987"/>
          <a:ext cx="8890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149975</xdr:rowOff>
    </xdr:from>
    <xdr:to>
      <xdr:col>107</xdr:col>
      <xdr:colOff>101600</xdr:colOff>
      <xdr:row>75</xdr:row>
      <xdr:rowOff>80125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71252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67111" y="12930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635</xdr:rowOff>
    </xdr:from>
    <xdr:to>
      <xdr:col>102</xdr:col>
      <xdr:colOff>114300</xdr:colOff>
      <xdr:row>73</xdr:row>
      <xdr:rowOff>33934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2516485"/>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164338</xdr:rowOff>
    </xdr:from>
    <xdr:to>
      <xdr:col>102</xdr:col>
      <xdr:colOff>165100</xdr:colOff>
      <xdr:row>75</xdr:row>
      <xdr:rowOff>94488</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285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85615</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78111" y="1294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146926</xdr:rowOff>
    </xdr:from>
    <xdr:to>
      <xdr:col>98</xdr:col>
      <xdr:colOff>38100</xdr:colOff>
      <xdr:row>75</xdr:row>
      <xdr:rowOff>77076</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28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68203</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89111" y="1292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42837</xdr:rowOff>
    </xdr:from>
    <xdr:to>
      <xdr:col>116</xdr:col>
      <xdr:colOff>114300</xdr:colOff>
      <xdr:row>72</xdr:row>
      <xdr:rowOff>144437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23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65714</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2238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39789</xdr:rowOff>
    </xdr:from>
    <xdr:to>
      <xdr:col>112</xdr:col>
      <xdr:colOff>38100</xdr:colOff>
      <xdr:row>72</xdr:row>
      <xdr:rowOff>141389</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2384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157916</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15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23787</xdr:rowOff>
    </xdr:from>
    <xdr:to>
      <xdr:col>107</xdr:col>
      <xdr:colOff>101600</xdr:colOff>
      <xdr:row>72</xdr:row>
      <xdr:rowOff>125387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236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141914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14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121285</xdr:rowOff>
    </xdr:from>
    <xdr:to>
      <xdr:col>102</xdr:col>
      <xdr:colOff>165100</xdr:colOff>
      <xdr:row>73</xdr:row>
      <xdr:rowOff>51435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246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67962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22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154584</xdr:rowOff>
    </xdr:from>
    <xdr:to>
      <xdr:col>98</xdr:col>
      <xdr:colOff>38100</xdr:colOff>
      <xdr:row>73</xdr:row>
      <xdr:rowOff>84734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24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101261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27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歳出決算額は、住民一人当たり５</a:t>
          </a:r>
          <a:r>
            <a:rPr kumimoji="1" lang="ja-JP" altLang="en-US" sz="1100">
              <a:solidFill>
                <a:schemeClr val="dk1"/>
              </a:solidFill>
              <a:effectLst/>
              <a:latin typeface="+mn-lt"/>
              <a:ea typeface="+mn-ea"/>
              <a:cs typeface="+mn-cs"/>
            </a:rPr>
            <a:t>３４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６７８</a:t>
          </a:r>
          <a:r>
            <a:rPr kumimoji="1" lang="ja-JP" altLang="ja-JP" sz="1100">
              <a:solidFill>
                <a:schemeClr val="dk1"/>
              </a:solidFill>
              <a:effectLst/>
              <a:latin typeface="+mn-lt"/>
              <a:ea typeface="+mn-ea"/>
              <a:cs typeface="+mn-cs"/>
            </a:rPr>
            <a:t>円となっている。大きな要因項目である扶助費は住民一人当たり</a:t>
          </a:r>
          <a:r>
            <a:rPr kumimoji="1" lang="ja-JP" altLang="en-US" sz="1100">
              <a:solidFill>
                <a:schemeClr val="dk1"/>
              </a:solidFill>
              <a:effectLst/>
              <a:latin typeface="+mn-lt"/>
              <a:ea typeface="+mn-ea"/>
              <a:cs typeface="+mn-cs"/>
            </a:rPr>
            <a:t>１９８，８３６</a:t>
          </a:r>
          <a:r>
            <a:rPr kumimoji="1" lang="ja-JP" altLang="ja-JP" sz="1100">
              <a:solidFill>
                <a:schemeClr val="dk1"/>
              </a:solidFill>
              <a:effectLst/>
              <a:latin typeface="+mn-lt"/>
              <a:ea typeface="+mn-ea"/>
              <a:cs typeface="+mn-cs"/>
            </a:rPr>
            <a:t>円となっており、類似団体と比べても高い水準にある。生活保護需給率の高さ、障がい者施策の給付費が大きな要因となって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前年度と比較して増加し</a:t>
          </a:r>
          <a:r>
            <a:rPr kumimoji="1" lang="ja-JP" altLang="en-US" sz="1100">
              <a:solidFill>
                <a:schemeClr val="dk1"/>
              </a:solidFill>
              <a:effectLst/>
              <a:latin typeface="+mn-lt"/>
              <a:ea typeface="+mn-ea"/>
              <a:cs typeface="+mn-cs"/>
            </a:rPr>
            <a:t>た主な要因</a:t>
          </a:r>
          <a:r>
            <a:rPr kumimoji="1" lang="ja-JP" altLang="ja-JP" sz="1100">
              <a:solidFill>
                <a:schemeClr val="dk1"/>
              </a:solidFill>
              <a:effectLst/>
              <a:latin typeface="+mn-lt"/>
              <a:ea typeface="+mn-ea"/>
              <a:cs typeface="+mn-cs"/>
            </a:rPr>
            <a:t>は、</a:t>
          </a:r>
          <a:r>
            <a:rPr lang="ja-JP" altLang="en-US" sz="1100" b="0" i="0" u="none" strike="noStrike" baseline="0">
              <a:solidFill>
                <a:schemeClr val="dk1"/>
              </a:solidFill>
              <a:latin typeface="+mn-lt"/>
              <a:ea typeface="+mn-ea"/>
              <a:cs typeface="+mn-cs"/>
            </a:rPr>
            <a:t>住民税非課税世帯等臨時特別給付金や子育て世帯等臨時特別給付金及び子育て世帯生活支援特別給付金などのコロナ対策を実施したためである。</a:t>
          </a: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物件費は、住民一人あたり７１，８４９円となっており、前年度と比較して増加しているのは、</a:t>
          </a:r>
          <a:r>
            <a:rPr lang="ja-JP" altLang="en-US" sz="1100" b="0" i="0" u="none" strike="noStrike" baseline="0">
              <a:solidFill>
                <a:schemeClr val="dk1"/>
              </a:solidFill>
              <a:latin typeface="+mn-lt"/>
              <a:ea typeface="+mn-ea"/>
              <a:cs typeface="+mn-cs"/>
            </a:rPr>
            <a:t>ふるさと納税にかかる事務代行委託料の増加や、新型コロナウイルスワクチン接種に伴う接種体制確保委託料、さらには、感染拡大防止を目的としたＰＣＲ検査センターの開設を実施したためである。補助費等は住民一人あたり３４，７２７円となっている。前年度と比較し大幅に減少したのは、令和２年度に実施した特別定額給付金事業の終了によるものである。普通建設事業費は住民一人あたり４３，４０２円となっている。前年度から減少した主な要因は、中学校統合事業の完了、亀川住宅建設事業の新棟完成に伴うもので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大分県別府市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113,454
110,552
125.34
62,357,558
60,661,089
1,044,354
27,115,687
38,318,843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6198</xdr:rowOff>
    </xdr:from>
    <xdr:to>
      <xdr:col>24</xdr:col>
      <xdr:colOff>63500</xdr:colOff>
      <xdr:row>34</xdr:row>
      <xdr:rowOff>50089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835498"/>
          <a:ext cx="8382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99009</xdr:rowOff>
    </xdr:from>
    <xdr:to>
      <xdr:col>19</xdr:col>
      <xdr:colOff>177800</xdr:colOff>
      <xdr:row>34</xdr:row>
      <xdr:rowOff>6198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56859"/>
          <a:ext cx="889000" cy="78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93015</xdr:rowOff>
    </xdr:from>
    <xdr:to>
      <xdr:col>20</xdr:col>
      <xdr:colOff>38100</xdr:colOff>
      <xdr:row>36</xdr:row>
      <xdr:rowOff>23165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9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14292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86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97181</xdr:rowOff>
    </xdr:from>
    <xdr:to>
      <xdr:col>15</xdr:col>
      <xdr:colOff>50800</xdr:colOff>
      <xdr:row>33</xdr:row>
      <xdr:rowOff>99009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55031"/>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40894</xdr:rowOff>
    </xdr:from>
    <xdr:to>
      <xdr:col>15</xdr:col>
      <xdr:colOff>101600</xdr:colOff>
      <xdr:row>35</xdr:row>
      <xdr:rowOff>142494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4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133621</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3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69748</xdr:rowOff>
    </xdr:from>
    <xdr:to>
      <xdr:col>10</xdr:col>
      <xdr:colOff>114300</xdr:colOff>
      <xdr:row>33</xdr:row>
      <xdr:rowOff>97181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27598"/>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6147</xdr:rowOff>
    </xdr:from>
    <xdr:to>
      <xdr:col>10</xdr:col>
      <xdr:colOff>165100</xdr:colOff>
      <xdr:row>35</xdr:row>
      <xdr:rowOff>107747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98874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099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163881</xdr:rowOff>
    </xdr:from>
    <xdr:to>
      <xdr:col>6</xdr:col>
      <xdr:colOff>38100</xdr:colOff>
      <xdr:row>35</xdr:row>
      <xdr:rowOff>94031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85158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8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170739</xdr:rowOff>
    </xdr:from>
    <xdr:to>
      <xdr:col>24</xdr:col>
      <xdr:colOff>114300</xdr:colOff>
      <xdr:row>34</xdr:row>
      <xdr:rowOff>100889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2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22166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68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126848</xdr:rowOff>
    </xdr:from>
    <xdr:to>
      <xdr:col>20</xdr:col>
      <xdr:colOff>38100</xdr:colOff>
      <xdr:row>34</xdr:row>
      <xdr:rowOff>56998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8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73525</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5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48209</xdr:rowOff>
    </xdr:from>
    <xdr:to>
      <xdr:col>15</xdr:col>
      <xdr:colOff>101600</xdr:colOff>
      <xdr:row>33</xdr:row>
      <xdr:rowOff>149809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0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166336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8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46381</xdr:rowOff>
    </xdr:from>
    <xdr:to>
      <xdr:col>10</xdr:col>
      <xdr:colOff>165100</xdr:colOff>
      <xdr:row>33</xdr:row>
      <xdr:rowOff>147981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164508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7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18948</xdr:rowOff>
    </xdr:from>
    <xdr:to>
      <xdr:col>6</xdr:col>
      <xdr:colOff>38100</xdr:colOff>
      <xdr:row>33</xdr:row>
      <xdr:rowOff>120548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7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137075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5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156159</xdr:rowOff>
    </xdr:from>
    <xdr:to>
      <xdr:col>24</xdr:col>
      <xdr:colOff>63500</xdr:colOff>
      <xdr:row>57</xdr:row>
      <xdr:rowOff>41690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14459"/>
          <a:ext cx="838200" cy="39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156159</xdr:rowOff>
    </xdr:from>
    <xdr:to>
      <xdr:col>19</xdr:col>
      <xdr:colOff>177800</xdr:colOff>
      <xdr:row>57</xdr:row>
      <xdr:rowOff>82143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14459"/>
          <a:ext cx="889000" cy="44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89856</xdr:rowOff>
    </xdr:from>
    <xdr:to>
      <xdr:col>20</xdr:col>
      <xdr:colOff>38100</xdr:colOff>
      <xdr:row>55</xdr:row>
      <xdr:rowOff>20006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36533</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73667</xdr:rowOff>
    </xdr:from>
    <xdr:to>
      <xdr:col>15</xdr:col>
      <xdr:colOff>50800</xdr:colOff>
      <xdr:row>57</xdr:row>
      <xdr:rowOff>82143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46317"/>
          <a:ext cx="889000" cy="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22670</xdr:rowOff>
    </xdr:from>
    <xdr:to>
      <xdr:col>15</xdr:col>
      <xdr:colOff>101600</xdr:colOff>
      <xdr:row>57</xdr:row>
      <xdr:rowOff>124270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140797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73667</xdr:rowOff>
    </xdr:from>
    <xdr:to>
      <xdr:col>10</xdr:col>
      <xdr:colOff>114300</xdr:colOff>
      <xdr:row>57</xdr:row>
      <xdr:rowOff>104061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46317"/>
          <a:ext cx="889000" cy="30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5187</xdr:rowOff>
    </xdr:from>
    <xdr:to>
      <xdr:col>10</xdr:col>
      <xdr:colOff>165100</xdr:colOff>
      <xdr:row>57</xdr:row>
      <xdr:rowOff>106787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77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123314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53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43587</xdr:rowOff>
    </xdr:from>
    <xdr:to>
      <xdr:col>6</xdr:col>
      <xdr:colOff>38100</xdr:colOff>
      <xdr:row>57</xdr:row>
      <xdr:rowOff>145187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161714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9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162340</xdr:rowOff>
    </xdr:from>
    <xdr:to>
      <xdr:col>24</xdr:col>
      <xdr:colOff>114300</xdr:colOff>
      <xdr:row>57</xdr:row>
      <xdr:rowOff>92490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6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105359</xdr:rowOff>
    </xdr:from>
    <xdr:to>
      <xdr:col>20</xdr:col>
      <xdr:colOff>38100</xdr:colOff>
      <xdr:row>55</xdr:row>
      <xdr:rowOff>35509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6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26636</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56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31343</xdr:rowOff>
    </xdr:from>
    <xdr:to>
      <xdr:col>15</xdr:col>
      <xdr:colOff>101600</xdr:colOff>
      <xdr:row>57</xdr:row>
      <xdr:rowOff>132943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0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124070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9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22867</xdr:rowOff>
    </xdr:from>
    <xdr:to>
      <xdr:col>10</xdr:col>
      <xdr:colOff>165100</xdr:colOff>
      <xdr:row>57</xdr:row>
      <xdr:rowOff>124467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7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115594</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8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53261</xdr:rowOff>
    </xdr:from>
    <xdr:to>
      <xdr:col>6</xdr:col>
      <xdr:colOff>38100</xdr:colOff>
      <xdr:row>57</xdr:row>
      <xdr:rowOff>154861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2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145988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1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141636</xdr:rowOff>
    </xdr:from>
    <xdr:to>
      <xdr:col>24</xdr:col>
      <xdr:colOff>62865</xdr:colOff>
      <xdr:row>79</xdr:row>
      <xdr:rowOff>122334</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314586"/>
          <a:ext cx="1270" cy="135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126161</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67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122334</xdr:rowOff>
    </xdr:from>
    <xdr:to>
      <xdr:col>24</xdr:col>
      <xdr:colOff>152400</xdr:colOff>
      <xdr:row>79</xdr:row>
      <xdr:rowOff>122334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66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88313</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89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141636</xdr:rowOff>
    </xdr:from>
    <xdr:to>
      <xdr:col>24</xdr:col>
      <xdr:colOff>152400</xdr:colOff>
      <xdr:row>71</xdr:row>
      <xdr:rowOff>141636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31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165502</xdr:rowOff>
    </xdr:from>
    <xdr:to>
      <xdr:col>24</xdr:col>
      <xdr:colOff>63500</xdr:colOff>
      <xdr:row>75</xdr:row>
      <xdr:rowOff>61626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2681352"/>
          <a:ext cx="838200" cy="239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100657</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1308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122230</xdr:rowOff>
    </xdr:from>
    <xdr:to>
      <xdr:col>24</xdr:col>
      <xdr:colOff>114300</xdr:colOff>
      <xdr:row>77</xdr:row>
      <xdr:rowOff>52380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61626</xdr:rowOff>
    </xdr:from>
    <xdr:to>
      <xdr:col>19</xdr:col>
      <xdr:colOff>177800</xdr:colOff>
      <xdr:row>75</xdr:row>
      <xdr:rowOff>156060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2920376"/>
          <a:ext cx="889000" cy="9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26386</xdr:rowOff>
    </xdr:from>
    <xdr:to>
      <xdr:col>20</xdr:col>
      <xdr:colOff>38100</xdr:colOff>
      <xdr:row>78</xdr:row>
      <xdr:rowOff>127986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119113</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492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156060</xdr:rowOff>
    </xdr:from>
    <xdr:to>
      <xdr:col>15</xdr:col>
      <xdr:colOff>50800</xdr:colOff>
      <xdr:row>76</xdr:row>
      <xdr:rowOff>62570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014810"/>
          <a:ext cx="889000" cy="7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42135</xdr:rowOff>
    </xdr:from>
    <xdr:to>
      <xdr:col>15</xdr:col>
      <xdr:colOff>101600</xdr:colOff>
      <xdr:row>78</xdr:row>
      <xdr:rowOff>143735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134862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507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62570</xdr:rowOff>
    </xdr:from>
    <xdr:to>
      <xdr:col>10</xdr:col>
      <xdr:colOff>114300</xdr:colOff>
      <xdr:row>76</xdr:row>
      <xdr:rowOff>77033</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092770"/>
          <a:ext cx="889000" cy="1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95362</xdr:rowOff>
    </xdr:from>
    <xdr:to>
      <xdr:col>10</xdr:col>
      <xdr:colOff>165100</xdr:colOff>
      <xdr:row>79</xdr:row>
      <xdr:rowOff>25512</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4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16639</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5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97351</xdr:rowOff>
    </xdr:from>
    <xdr:to>
      <xdr:col>6</xdr:col>
      <xdr:colOff>38100</xdr:colOff>
      <xdr:row>79</xdr:row>
      <xdr:rowOff>27501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4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18628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563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114702</xdr:rowOff>
    </xdr:from>
    <xdr:to>
      <xdr:col>24</xdr:col>
      <xdr:colOff>114300</xdr:colOff>
      <xdr:row>74</xdr:row>
      <xdr:rowOff>44852</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263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137579</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48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10826</xdr:rowOff>
    </xdr:from>
    <xdr:to>
      <xdr:col>20</xdr:col>
      <xdr:colOff>38100</xdr:colOff>
      <xdr:row>75</xdr:row>
      <xdr:rowOff>112426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286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128953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644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105260</xdr:rowOff>
    </xdr:from>
    <xdr:to>
      <xdr:col>15</xdr:col>
      <xdr:colOff>101600</xdr:colOff>
      <xdr:row>76</xdr:row>
      <xdr:rowOff>35410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96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51937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739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11770</xdr:rowOff>
    </xdr:from>
    <xdr:to>
      <xdr:col>10</xdr:col>
      <xdr:colOff>165100</xdr:colOff>
      <xdr:row>76</xdr:row>
      <xdr:rowOff>113370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4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129898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17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26233</xdr:rowOff>
    </xdr:from>
    <xdr:to>
      <xdr:col>6</xdr:col>
      <xdr:colOff>38100</xdr:colOff>
      <xdr:row>76</xdr:row>
      <xdr:rowOff>127833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5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144360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3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a:extLst>
            <a:ext uri="{FF2B5EF4-FFF2-40B4-BE49-F238E27FC236}">
              <a16:creationId xmlns:a16="http://schemas.microsoft.com/office/drawing/2014/main" id="{00000000-0008-0000-07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4" name="衛生費最小値テキスト">
          <a:extLst>
            <a:ext uri="{FF2B5EF4-FFF2-40B4-BE49-F238E27FC236}">
              <a16:creationId xmlns:a16="http://schemas.microsoft.com/office/drawing/2014/main" id="{00000000-0008-0000-0700-0000E0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6" name="衛生費最大値テキスト">
          <a:extLst>
            <a:ext uri="{FF2B5EF4-FFF2-40B4-BE49-F238E27FC236}">
              <a16:creationId xmlns:a16="http://schemas.microsoft.com/office/drawing/2014/main" id="{00000000-0008-0000-0700-0000E2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85316</xdr:rowOff>
    </xdr:from>
    <xdr:to>
      <xdr:col>24</xdr:col>
      <xdr:colOff>63500</xdr:colOff>
      <xdr:row>97</xdr:row>
      <xdr:rowOff>59187</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3797300" y="16030166"/>
          <a:ext cx="838200" cy="65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98280</xdr:rowOff>
    </xdr:from>
    <xdr:ext cx="534377" cy="259045"/>
    <xdr:sp macro="" textlink="">
      <xdr:nvSpPr>
        <xdr:cNvPr id="229" name="衛生費平均値テキスト">
          <a:extLst>
            <a:ext uri="{FF2B5EF4-FFF2-40B4-BE49-F238E27FC236}">
              <a16:creationId xmlns:a16="http://schemas.microsoft.com/office/drawing/2014/main" id="{00000000-0008-0000-0700-0000E5000000}"/>
            </a:ext>
          </a:extLst>
        </xdr:cNvPr>
        <xdr:cNvSpPr txBox="1"/>
      </xdr:nvSpPr>
      <xdr:spPr>
        <a:xfrm>
          <a:off x="4686300" y="16386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59187</xdr:rowOff>
    </xdr:from>
    <xdr:to>
      <xdr:col>19</xdr:col>
      <xdr:colOff>177800</xdr:colOff>
      <xdr:row>97</xdr:row>
      <xdr:rowOff>95489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2908300" y="16689837"/>
          <a:ext cx="889000" cy="3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120447</xdr:rowOff>
    </xdr:from>
    <xdr:to>
      <xdr:col>20</xdr:col>
      <xdr:colOff>38100</xdr:colOff>
      <xdr:row>97</xdr:row>
      <xdr:rowOff>50597</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3746500" y="1657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67124</xdr:rowOff>
    </xdr:from>
    <xdr:ext cx="534377"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3530111" y="1635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132888</xdr:rowOff>
    </xdr:from>
    <xdr:to>
      <xdr:col>15</xdr:col>
      <xdr:colOff>50800</xdr:colOff>
      <xdr:row>97</xdr:row>
      <xdr:rowOff>95489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019300" y="16420638"/>
          <a:ext cx="889000" cy="305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145112</xdr:rowOff>
    </xdr:from>
    <xdr:to>
      <xdr:col>15</xdr:col>
      <xdr:colOff>101600</xdr:colOff>
      <xdr:row>97</xdr:row>
      <xdr:rowOff>75262</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2857500" y="16604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91789</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641111" y="16379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132888</xdr:rowOff>
    </xdr:from>
    <xdr:to>
      <xdr:col>10</xdr:col>
      <xdr:colOff>114300</xdr:colOff>
      <xdr:row>95</xdr:row>
      <xdr:rowOff>165486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1130300" y="16420638"/>
          <a:ext cx="889000" cy="32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80807</xdr:rowOff>
    </xdr:from>
    <xdr:to>
      <xdr:col>10</xdr:col>
      <xdr:colOff>165100</xdr:colOff>
      <xdr:row>97</xdr:row>
      <xdr:rowOff>10957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968500" y="1654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2084</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1752111" y="166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131671</xdr:rowOff>
    </xdr:from>
    <xdr:to>
      <xdr:col>6</xdr:col>
      <xdr:colOff>38100</xdr:colOff>
      <xdr:row>97</xdr:row>
      <xdr:rowOff>61821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079500" y="1659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52948</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863111" y="1668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34516</xdr:rowOff>
    </xdr:from>
    <xdr:to>
      <xdr:col>24</xdr:col>
      <xdr:colOff>114300</xdr:colOff>
      <xdr:row>93</xdr:row>
      <xdr:rowOff>136116</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4584700" y="1597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57393</xdr:rowOff>
    </xdr:from>
    <xdr:ext cx="534377" cy="259045"/>
    <xdr:sp macro="" textlink="">
      <xdr:nvSpPr>
        <xdr:cNvPr id="248" name="衛生費該当値テキスト">
          <a:extLst>
            <a:ext uri="{FF2B5EF4-FFF2-40B4-BE49-F238E27FC236}">
              <a16:creationId xmlns:a16="http://schemas.microsoft.com/office/drawing/2014/main" id="{00000000-0008-0000-0700-0000F8000000}"/>
            </a:ext>
          </a:extLst>
        </xdr:cNvPr>
        <xdr:cNvSpPr txBox="1"/>
      </xdr:nvSpPr>
      <xdr:spPr>
        <a:xfrm>
          <a:off x="4686300" y="1583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8387</xdr:rowOff>
    </xdr:from>
    <xdr:to>
      <xdr:col>20</xdr:col>
      <xdr:colOff>38100</xdr:colOff>
      <xdr:row>97</xdr:row>
      <xdr:rowOff>109987</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3746500" y="1663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101114</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530111" y="1673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44689</xdr:rowOff>
    </xdr:from>
    <xdr:to>
      <xdr:col>15</xdr:col>
      <xdr:colOff>101600</xdr:colOff>
      <xdr:row>97</xdr:row>
      <xdr:rowOff>146289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2857500" y="16675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137416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641111" y="1676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82088</xdr:rowOff>
    </xdr:from>
    <xdr:to>
      <xdr:col>10</xdr:col>
      <xdr:colOff>165100</xdr:colOff>
      <xdr:row>96</xdr:row>
      <xdr:rowOff>12238</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968500" y="163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28765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14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114686</xdr:rowOff>
    </xdr:from>
    <xdr:to>
      <xdr:col>6</xdr:col>
      <xdr:colOff>38100</xdr:colOff>
      <xdr:row>96</xdr:row>
      <xdr:rowOff>44836</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079500" y="16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61363</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17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83007</xdr:rowOff>
    </xdr:from>
    <xdr:to>
      <xdr:col>55</xdr:col>
      <xdr:colOff>0</xdr:colOff>
      <xdr:row>37</xdr:row>
      <xdr:rowOff>44602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9639300" y="5569407"/>
          <a:ext cx="838200" cy="818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83007</xdr:rowOff>
    </xdr:from>
    <xdr:to>
      <xdr:col>50</xdr:col>
      <xdr:colOff>114300</xdr:colOff>
      <xdr:row>36</xdr:row>
      <xdr:rowOff>124613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5569407"/>
          <a:ext cx="889000" cy="72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80670</xdr:rowOff>
    </xdr:from>
    <xdr:to>
      <xdr:col>50</xdr:col>
      <xdr:colOff>165100</xdr:colOff>
      <xdr:row>37</xdr:row>
      <xdr:rowOff>10820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62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1947</xdr:rowOff>
    </xdr:from>
    <xdr:ext cx="378565"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17" y="634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124613</xdr:rowOff>
    </xdr:from>
    <xdr:to>
      <xdr:col>45</xdr:col>
      <xdr:colOff>177800</xdr:colOff>
      <xdr:row>37</xdr:row>
      <xdr:rowOff>44145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7861300" y="6296813"/>
          <a:ext cx="889000" cy="9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62840</xdr:rowOff>
    </xdr:from>
    <xdr:to>
      <xdr:col>46</xdr:col>
      <xdr:colOff>38100</xdr:colOff>
      <xdr:row>36</xdr:row>
      <xdr:rowOff>164440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62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9517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17" y="60102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44145</xdr:rowOff>
    </xdr:from>
    <xdr:to>
      <xdr:col>41</xdr:col>
      <xdr:colOff>50800</xdr:colOff>
      <xdr:row>37</xdr:row>
      <xdr:rowOff>143358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387795"/>
          <a:ext cx="889000" cy="99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51867</xdr:rowOff>
    </xdr:from>
    <xdr:to>
      <xdr:col>41</xdr:col>
      <xdr:colOff>101600</xdr:colOff>
      <xdr:row>36</xdr:row>
      <xdr:rowOff>153467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6224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169994</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17" y="59992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167996</xdr:rowOff>
    </xdr:from>
    <xdr:to>
      <xdr:col>36</xdr:col>
      <xdr:colOff>165100</xdr:colOff>
      <xdr:row>36</xdr:row>
      <xdr:rowOff>98146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616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114673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17" y="5943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165252</xdr:rowOff>
    </xdr:from>
    <xdr:to>
      <xdr:col>55</xdr:col>
      <xdr:colOff>50800</xdr:colOff>
      <xdr:row>37</xdr:row>
      <xdr:rowOff>95402</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6337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143679</xdr:rowOff>
    </xdr:from>
    <xdr:ext cx="378565" cy="259045"/>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631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32207</xdr:rowOff>
    </xdr:from>
    <xdr:to>
      <xdr:col>50</xdr:col>
      <xdr:colOff>165100</xdr:colOff>
      <xdr:row>32</xdr:row>
      <xdr:rowOff>133807</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551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30</xdr:row>
      <xdr:rowOff>150334</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04428" y="529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73813</xdr:rowOff>
    </xdr:from>
    <xdr:to>
      <xdr:col>46</xdr:col>
      <xdr:colOff>38100</xdr:colOff>
      <xdr:row>37</xdr:row>
      <xdr:rowOff>3963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24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166540</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17" y="6338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164795</xdr:rowOff>
    </xdr:from>
    <xdr:to>
      <xdr:col>41</xdr:col>
      <xdr:colOff>101600</xdr:colOff>
      <xdr:row>37</xdr:row>
      <xdr:rowOff>94945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3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86072</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4297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92558</xdr:rowOff>
    </xdr:from>
    <xdr:to>
      <xdr:col>36</xdr:col>
      <xdr:colOff>165100</xdr:colOff>
      <xdr:row>38</xdr:row>
      <xdr:rowOff>22707</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4362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13835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528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農林水産業費グラフ枠">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4" name="農林水産業費最小値テキスト">
          <a:extLst>
            <a:ext uri="{FF2B5EF4-FFF2-40B4-BE49-F238E27FC236}">
              <a16:creationId xmlns:a16="http://schemas.microsoft.com/office/drawing/2014/main" id="{00000000-0008-0000-0700-00004E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6" name="農林水産業費最大値テキスト">
          <a:extLst>
            <a:ext uri="{FF2B5EF4-FFF2-40B4-BE49-F238E27FC236}">
              <a16:creationId xmlns:a16="http://schemas.microsoft.com/office/drawing/2014/main" id="{00000000-0008-0000-0700-000050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166629</xdr:rowOff>
    </xdr:from>
    <xdr:to>
      <xdr:col>55</xdr:col>
      <xdr:colOff>0</xdr:colOff>
      <xdr:row>58</xdr:row>
      <xdr:rowOff>7707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9639300" y="9939279"/>
          <a:ext cx="838200" cy="1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39" name="農林水産業費平均値テキスト">
          <a:extLst>
            <a:ext uri="{FF2B5EF4-FFF2-40B4-BE49-F238E27FC236}">
              <a16:creationId xmlns:a16="http://schemas.microsoft.com/office/drawing/2014/main" id="{00000000-0008-0000-0700-000053010000}"/>
            </a:ext>
          </a:extLst>
        </xdr:cNvPr>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7707</xdr:rowOff>
    </xdr:from>
    <xdr:to>
      <xdr:col>50</xdr:col>
      <xdr:colOff>114300</xdr:colOff>
      <xdr:row>58</xdr:row>
      <xdr:rowOff>16028</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8750300" y="995180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65949</xdr:rowOff>
    </xdr:from>
    <xdr:to>
      <xdr:col>50</xdr:col>
      <xdr:colOff>165100</xdr:colOff>
      <xdr:row>57</xdr:row>
      <xdr:rowOff>167549</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9588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12626</xdr:rowOff>
    </xdr:from>
    <xdr:ext cx="469744"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9404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16028</xdr:rowOff>
    </xdr:from>
    <xdr:to>
      <xdr:col>45</xdr:col>
      <xdr:colOff>177800</xdr:colOff>
      <xdr:row>58</xdr:row>
      <xdr:rowOff>21194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7861300" y="9960128"/>
          <a:ext cx="889000" cy="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80350</xdr:rowOff>
    </xdr:from>
    <xdr:to>
      <xdr:col>46</xdr:col>
      <xdr:colOff>38100</xdr:colOff>
      <xdr:row>58</xdr:row>
      <xdr:rowOff>10500</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8699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27027</xdr:rowOff>
    </xdr:from>
    <xdr:ext cx="469744"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8515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21194</xdr:rowOff>
    </xdr:from>
    <xdr:to>
      <xdr:col>41</xdr:col>
      <xdr:colOff>50800</xdr:colOff>
      <xdr:row>58</xdr:row>
      <xdr:rowOff>30566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6972300" y="9965294"/>
          <a:ext cx="8890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78659</xdr:rowOff>
    </xdr:from>
    <xdr:to>
      <xdr:col>41</xdr:col>
      <xdr:colOff>101600</xdr:colOff>
      <xdr:row>58</xdr:row>
      <xdr:rowOff>8809</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7810500" y="9851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25336</xdr:rowOff>
    </xdr:from>
    <xdr:ext cx="469744"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7626428" y="9626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58679</xdr:rowOff>
    </xdr:from>
    <xdr:to>
      <xdr:col>36</xdr:col>
      <xdr:colOff>165100</xdr:colOff>
      <xdr:row>57</xdr:row>
      <xdr:rowOff>160279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6921500" y="983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5356</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37428" y="960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115829</xdr:rowOff>
    </xdr:from>
    <xdr:to>
      <xdr:col>55</xdr:col>
      <xdr:colOff>50800</xdr:colOff>
      <xdr:row>58</xdr:row>
      <xdr:rowOff>45979</xdr:rowOff>
    </xdr:to>
    <xdr:sp macro="" textlink="">
      <xdr:nvSpPr>
        <xdr:cNvPr id="357" name="楕円 356">
          <a:extLst>
            <a:ext uri="{FF2B5EF4-FFF2-40B4-BE49-F238E27FC236}">
              <a16:creationId xmlns:a16="http://schemas.microsoft.com/office/drawing/2014/main" id="{00000000-0008-0000-0700-000065010000}"/>
            </a:ext>
          </a:extLst>
        </xdr:cNvPr>
        <xdr:cNvSpPr/>
      </xdr:nvSpPr>
      <xdr:spPr>
        <a:xfrm>
          <a:off x="10426700" y="988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94256</xdr:rowOff>
    </xdr:from>
    <xdr:ext cx="469744" cy="259045"/>
    <xdr:sp macro="" textlink="">
      <xdr:nvSpPr>
        <xdr:cNvPr id="358" name="農林水産業費該当値テキスト">
          <a:extLst>
            <a:ext uri="{FF2B5EF4-FFF2-40B4-BE49-F238E27FC236}">
              <a16:creationId xmlns:a16="http://schemas.microsoft.com/office/drawing/2014/main" id="{00000000-0008-0000-0700-000066010000}"/>
            </a:ext>
          </a:extLst>
        </xdr:cNvPr>
        <xdr:cNvSpPr txBox="1"/>
      </xdr:nvSpPr>
      <xdr:spPr>
        <a:xfrm>
          <a:off x="10528300" y="986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128357</xdr:rowOff>
    </xdr:from>
    <xdr:to>
      <xdr:col>50</xdr:col>
      <xdr:colOff>165100</xdr:colOff>
      <xdr:row>58</xdr:row>
      <xdr:rowOff>58507</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9588500" y="9901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49634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04428" y="999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136678</xdr:rowOff>
    </xdr:from>
    <xdr:to>
      <xdr:col>46</xdr:col>
      <xdr:colOff>38100</xdr:colOff>
      <xdr:row>58</xdr:row>
      <xdr:rowOff>66828</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8699500" y="990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57955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15428" y="1000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141844</xdr:rowOff>
    </xdr:from>
    <xdr:to>
      <xdr:col>41</xdr:col>
      <xdr:colOff>101600</xdr:colOff>
      <xdr:row>58</xdr:row>
      <xdr:rowOff>71994</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7810500" y="991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63121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26428" y="1000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151216</xdr:rowOff>
    </xdr:from>
    <xdr:to>
      <xdr:col>36</xdr:col>
      <xdr:colOff>165100</xdr:colOff>
      <xdr:row>58</xdr:row>
      <xdr:rowOff>81366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6921500" y="99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72493</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37428" y="1001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137413</xdr:rowOff>
    </xdr:from>
    <xdr:to>
      <xdr:col>55</xdr:col>
      <xdr:colOff>0</xdr:colOff>
      <xdr:row>77</xdr:row>
      <xdr:rowOff>162609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3339063"/>
          <a:ext cx="838200" cy="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158799</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3360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137413</xdr:rowOff>
    </xdr:from>
    <xdr:to>
      <xdr:col>50</xdr:col>
      <xdr:colOff>114300</xdr:colOff>
      <xdr:row>78</xdr:row>
      <xdr:rowOff>73144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3339063"/>
          <a:ext cx="889000" cy="107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167963</xdr:rowOff>
    </xdr:from>
    <xdr:to>
      <xdr:col>50</xdr:col>
      <xdr:colOff>165100</xdr:colOff>
      <xdr:row>78</xdr:row>
      <xdr:rowOff>98113</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336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89240</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72111" y="1346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73144</xdr:rowOff>
    </xdr:from>
    <xdr:to>
      <xdr:col>45</xdr:col>
      <xdr:colOff>177800</xdr:colOff>
      <xdr:row>78</xdr:row>
      <xdr:rowOff>132614</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7861300" y="13446244"/>
          <a:ext cx="889000" cy="5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104853</xdr:rowOff>
    </xdr:from>
    <xdr:to>
      <xdr:col>46</xdr:col>
      <xdr:colOff>38100</xdr:colOff>
      <xdr:row>79</xdr:row>
      <xdr:rowOff>35003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47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26130</xdr:rowOff>
    </xdr:from>
    <xdr:ext cx="469744"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515428" y="135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91531</xdr:rowOff>
    </xdr:from>
    <xdr:to>
      <xdr:col>41</xdr:col>
      <xdr:colOff>50800</xdr:colOff>
      <xdr:row>78</xdr:row>
      <xdr:rowOff>132614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464631"/>
          <a:ext cx="889000" cy="4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110421</xdr:rowOff>
    </xdr:from>
    <xdr:to>
      <xdr:col>41</xdr:col>
      <xdr:colOff>101600</xdr:colOff>
      <xdr:row>79</xdr:row>
      <xdr:rowOff>40571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8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31698</xdr:rowOff>
    </xdr:from>
    <xdr:ext cx="469744"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626428" y="13576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95154</xdr:rowOff>
    </xdr:from>
    <xdr:to>
      <xdr:col>36</xdr:col>
      <xdr:colOff>165100</xdr:colOff>
      <xdr:row>79</xdr:row>
      <xdr:rowOff>25304</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46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16431</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37428" y="13560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111809</xdr:rowOff>
    </xdr:from>
    <xdr:to>
      <xdr:col>55</xdr:col>
      <xdr:colOff>50800</xdr:colOff>
      <xdr:row>78</xdr:row>
      <xdr:rowOff>41959</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3313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134686</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3164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86613</xdr:rowOff>
    </xdr:from>
    <xdr:to>
      <xdr:col>50</xdr:col>
      <xdr:colOff>165100</xdr:colOff>
      <xdr:row>78</xdr:row>
      <xdr:rowOff>16763</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32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33290</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06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22344</xdr:rowOff>
    </xdr:from>
    <xdr:to>
      <xdr:col>46</xdr:col>
      <xdr:colOff>38100</xdr:colOff>
      <xdr:row>78</xdr:row>
      <xdr:rowOff>123944</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39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140471</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17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81814</xdr:rowOff>
    </xdr:from>
    <xdr:to>
      <xdr:col>41</xdr:col>
      <xdr:colOff>101600</xdr:colOff>
      <xdr:row>79</xdr:row>
      <xdr:rowOff>11964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45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28491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26428" y="13230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40731</xdr:rowOff>
    </xdr:from>
    <xdr:to>
      <xdr:col>36</xdr:col>
      <xdr:colOff>165100</xdr:colOff>
      <xdr:row>78</xdr:row>
      <xdr:rowOff>142331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41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158858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18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0" name="土木費最小値テキスト">
          <a:extLst>
            <a:ext uri="{FF2B5EF4-FFF2-40B4-BE49-F238E27FC236}">
              <a16:creationId xmlns:a16="http://schemas.microsoft.com/office/drawing/2014/main" id="{00000000-0008-0000-0700-0000C2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2" name="土木費最大値テキスト">
          <a:extLst>
            <a:ext uri="{FF2B5EF4-FFF2-40B4-BE49-F238E27FC236}">
              <a16:creationId xmlns:a16="http://schemas.microsoft.com/office/drawing/2014/main" id="{00000000-0008-0000-0700-0000C4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11272</xdr:rowOff>
    </xdr:from>
    <xdr:to>
      <xdr:col>55</xdr:col>
      <xdr:colOff>0</xdr:colOff>
      <xdr:row>97</xdr:row>
      <xdr:rowOff>46842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9639300" y="16641922"/>
          <a:ext cx="838200" cy="3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10467</xdr:rowOff>
    </xdr:from>
    <xdr:ext cx="534377" cy="259045"/>
    <xdr:sp macro="" textlink="">
      <xdr:nvSpPr>
        <xdr:cNvPr id="455" name="土木費平均値テキスト">
          <a:extLst>
            <a:ext uri="{FF2B5EF4-FFF2-40B4-BE49-F238E27FC236}">
              <a16:creationId xmlns:a16="http://schemas.microsoft.com/office/drawing/2014/main" id="{00000000-0008-0000-0700-0000C7010000}"/>
            </a:ext>
          </a:extLst>
        </xdr:cNvPr>
        <xdr:cNvSpPr txBox="1"/>
      </xdr:nvSpPr>
      <xdr:spPr>
        <a:xfrm>
          <a:off x="10528300" y="16641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11272</xdr:rowOff>
    </xdr:from>
    <xdr:to>
      <xdr:col>50</xdr:col>
      <xdr:colOff>114300</xdr:colOff>
      <xdr:row>97</xdr:row>
      <xdr:rowOff>150040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8750300" y="16641922"/>
          <a:ext cx="889000" cy="13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43622</xdr:rowOff>
    </xdr:from>
    <xdr:to>
      <xdr:col>50</xdr:col>
      <xdr:colOff>165100</xdr:colOff>
      <xdr:row>97</xdr:row>
      <xdr:rowOff>145222</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9588500" y="1667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136349</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9372111" y="1676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150040</xdr:rowOff>
    </xdr:from>
    <xdr:to>
      <xdr:col>45</xdr:col>
      <xdr:colOff>177800</xdr:colOff>
      <xdr:row>98</xdr:row>
      <xdr:rowOff>7829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7861300" y="16780690"/>
          <a:ext cx="889000" cy="29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48416</xdr:rowOff>
    </xdr:from>
    <xdr:to>
      <xdr:col>46</xdr:col>
      <xdr:colOff>38100</xdr:colOff>
      <xdr:row>97</xdr:row>
      <xdr:rowOff>150016</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8699500" y="16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166543</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8483111" y="1645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158614</xdr:rowOff>
    </xdr:from>
    <xdr:to>
      <xdr:col>41</xdr:col>
      <xdr:colOff>50800</xdr:colOff>
      <xdr:row>98</xdr:row>
      <xdr:rowOff>7829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6972300" y="16789264"/>
          <a:ext cx="889000" cy="2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40909</xdr:rowOff>
    </xdr:from>
    <xdr:to>
      <xdr:col>41</xdr:col>
      <xdr:colOff>101600</xdr:colOff>
      <xdr:row>97</xdr:row>
      <xdr:rowOff>142509</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7810500" y="1667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159036</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7594111" y="1644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60134</xdr:rowOff>
    </xdr:from>
    <xdr:to>
      <xdr:col>36</xdr:col>
      <xdr:colOff>165100</xdr:colOff>
      <xdr:row>97</xdr:row>
      <xdr:rowOff>161734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6921500" y="16690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6811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05111" y="1646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167492</xdr:rowOff>
    </xdr:from>
    <xdr:to>
      <xdr:col>55</xdr:col>
      <xdr:colOff>50800</xdr:colOff>
      <xdr:row>97</xdr:row>
      <xdr:rowOff>97642</xdr:rowOff>
    </xdr:to>
    <xdr:sp macro="" textlink="">
      <xdr:nvSpPr>
        <xdr:cNvPr id="473" name="楕円 472">
          <a:extLst>
            <a:ext uri="{FF2B5EF4-FFF2-40B4-BE49-F238E27FC236}">
              <a16:creationId xmlns:a16="http://schemas.microsoft.com/office/drawing/2014/main" id="{00000000-0008-0000-0700-0000D9010000}"/>
            </a:ext>
          </a:extLst>
        </xdr:cNvPr>
        <xdr:cNvSpPr/>
      </xdr:nvSpPr>
      <xdr:spPr>
        <a:xfrm>
          <a:off x="10426700" y="1662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18919</xdr:rowOff>
    </xdr:from>
    <xdr:ext cx="534377" cy="259045"/>
    <xdr:sp macro="" textlink="">
      <xdr:nvSpPr>
        <xdr:cNvPr id="474" name="土木費該当値テキスト">
          <a:extLst>
            <a:ext uri="{FF2B5EF4-FFF2-40B4-BE49-F238E27FC236}">
              <a16:creationId xmlns:a16="http://schemas.microsoft.com/office/drawing/2014/main" id="{00000000-0008-0000-0700-0000DA010000}"/>
            </a:ext>
          </a:extLst>
        </xdr:cNvPr>
        <xdr:cNvSpPr txBox="1"/>
      </xdr:nvSpPr>
      <xdr:spPr>
        <a:xfrm>
          <a:off x="10528300" y="1647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131922</xdr:rowOff>
    </xdr:from>
    <xdr:to>
      <xdr:col>50</xdr:col>
      <xdr:colOff>165100</xdr:colOff>
      <xdr:row>97</xdr:row>
      <xdr:rowOff>62072</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9588500" y="16591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78599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372111" y="163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99240</xdr:rowOff>
    </xdr:from>
    <xdr:to>
      <xdr:col>46</xdr:col>
      <xdr:colOff>38100</xdr:colOff>
      <xdr:row>98</xdr:row>
      <xdr:rowOff>29390</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8699500" y="1672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20517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82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128479</xdr:rowOff>
    </xdr:from>
    <xdr:to>
      <xdr:col>41</xdr:col>
      <xdr:colOff>101600</xdr:colOff>
      <xdr:row>98</xdr:row>
      <xdr:rowOff>58629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7810500" y="1675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49756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85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107814</xdr:rowOff>
    </xdr:from>
    <xdr:to>
      <xdr:col>36</xdr:col>
      <xdr:colOff>165100</xdr:colOff>
      <xdr:row>98</xdr:row>
      <xdr:rowOff>37964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6921500" y="16738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29091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3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115062</xdr:rowOff>
    </xdr:from>
    <xdr:to>
      <xdr:col>85</xdr:col>
      <xdr:colOff>127000</xdr:colOff>
      <xdr:row>38</xdr:row>
      <xdr:rowOff>48260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458712"/>
          <a:ext cx="838200" cy="10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8255</xdr:rowOff>
    </xdr:from>
    <xdr:to>
      <xdr:col>81</xdr:col>
      <xdr:colOff>50800</xdr:colOff>
      <xdr:row>38</xdr:row>
      <xdr:rowOff>48260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5233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160147</xdr:rowOff>
    </xdr:from>
    <xdr:to>
      <xdr:col>81</xdr:col>
      <xdr:colOff>101600</xdr:colOff>
      <xdr:row>35</xdr:row>
      <xdr:rowOff>90297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106824</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8255</xdr:rowOff>
    </xdr:from>
    <xdr:to>
      <xdr:col>76</xdr:col>
      <xdr:colOff>114300</xdr:colOff>
      <xdr:row>38</xdr:row>
      <xdr:rowOff>33909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23355"/>
          <a:ext cx="8890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15367</xdr:rowOff>
    </xdr:from>
    <xdr:to>
      <xdr:col>76</xdr:col>
      <xdr:colOff>165100</xdr:colOff>
      <xdr:row>35</xdr:row>
      <xdr:rowOff>116967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133494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9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33909</xdr:rowOff>
    </xdr:from>
    <xdr:to>
      <xdr:col>71</xdr:col>
      <xdr:colOff>177800</xdr:colOff>
      <xdr:row>38</xdr:row>
      <xdr:rowOff>73914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549009"/>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83693</xdr:rowOff>
    </xdr:from>
    <xdr:to>
      <xdr:col>72</xdr:col>
      <xdr:colOff>38100</xdr:colOff>
      <xdr:row>36</xdr:row>
      <xdr:rowOff>13843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08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30370</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85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95885</xdr:rowOff>
    </xdr:from>
    <xdr:to>
      <xdr:col>67</xdr:col>
      <xdr:colOff>101600</xdr:colOff>
      <xdr:row>36</xdr:row>
      <xdr:rowOff>26035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9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42562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64262</xdr:rowOff>
    </xdr:from>
    <xdr:to>
      <xdr:col>85</xdr:col>
      <xdr:colOff>177800</xdr:colOff>
      <xdr:row>37</xdr:row>
      <xdr:rowOff>165862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407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42689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38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168910</xdr:rowOff>
    </xdr:from>
    <xdr:to>
      <xdr:col>81</xdr:col>
      <xdr:colOff>101600</xdr:colOff>
      <xdr:row>38</xdr:row>
      <xdr:rowOff>99060</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90187</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60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128905</xdr:rowOff>
    </xdr:from>
    <xdr:to>
      <xdr:col>76</xdr:col>
      <xdr:colOff>165100</xdr:colOff>
      <xdr:row>38</xdr:row>
      <xdr:rowOff>59055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472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50182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154559</xdr:rowOff>
    </xdr:from>
    <xdr:to>
      <xdr:col>72</xdr:col>
      <xdr:colOff>38100</xdr:colOff>
      <xdr:row>38</xdr:row>
      <xdr:rowOff>84710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49820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75836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590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23114</xdr:rowOff>
    </xdr:from>
    <xdr:to>
      <xdr:col>67</xdr:col>
      <xdr:colOff>101600</xdr:colOff>
      <xdr:row>38</xdr:row>
      <xdr:rowOff>124714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53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115841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63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159474</xdr:rowOff>
    </xdr:from>
    <xdr:to>
      <xdr:col>85</xdr:col>
      <xdr:colOff>127000</xdr:colOff>
      <xdr:row>57</xdr:row>
      <xdr:rowOff>95409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417774"/>
          <a:ext cx="838200" cy="450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159474</xdr:rowOff>
    </xdr:from>
    <xdr:to>
      <xdr:col>81</xdr:col>
      <xdr:colOff>50800</xdr:colOff>
      <xdr:row>57</xdr:row>
      <xdr:rowOff>135909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417774"/>
          <a:ext cx="889000" cy="490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85681</xdr:rowOff>
    </xdr:from>
    <xdr:to>
      <xdr:col>81</xdr:col>
      <xdr:colOff>101600</xdr:colOff>
      <xdr:row>56</xdr:row>
      <xdr:rowOff>15831</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6958</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135909</xdr:rowOff>
    </xdr:from>
    <xdr:to>
      <xdr:col>76</xdr:col>
      <xdr:colOff>114300</xdr:colOff>
      <xdr:row>58</xdr:row>
      <xdr:rowOff>10903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3703300" y="9908559"/>
          <a:ext cx="889000" cy="46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39770</xdr:rowOff>
    </xdr:from>
    <xdr:to>
      <xdr:col>76</xdr:col>
      <xdr:colOff>165100</xdr:colOff>
      <xdr:row>56</xdr:row>
      <xdr:rowOff>141370</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157897</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416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162198</xdr:rowOff>
    </xdr:from>
    <xdr:to>
      <xdr:col>71</xdr:col>
      <xdr:colOff>177800</xdr:colOff>
      <xdr:row>58</xdr:row>
      <xdr:rowOff>10903</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814300" y="993484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132220</xdr:rowOff>
    </xdr:from>
    <xdr:to>
      <xdr:col>72</xdr:col>
      <xdr:colOff>38100</xdr:colOff>
      <xdr:row>57</xdr:row>
      <xdr:rowOff>62370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3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78897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508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119037</xdr:rowOff>
    </xdr:from>
    <xdr:to>
      <xdr:col>67</xdr:col>
      <xdr:colOff>101600</xdr:colOff>
      <xdr:row>57</xdr:row>
      <xdr:rowOff>49187</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2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65714</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949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44609</xdr:rowOff>
    </xdr:from>
    <xdr:to>
      <xdr:col>85</xdr:col>
      <xdr:colOff>177800</xdr:colOff>
      <xdr:row>57</xdr:row>
      <xdr:rowOff>146209</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8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23036</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79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108674</xdr:rowOff>
    </xdr:from>
    <xdr:to>
      <xdr:col>81</xdr:col>
      <xdr:colOff>101600</xdr:colOff>
      <xdr:row>55</xdr:row>
      <xdr:rowOff>38824</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36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55351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14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85109</xdr:rowOff>
    </xdr:from>
    <xdr:to>
      <xdr:col>76</xdr:col>
      <xdr:colOff>165100</xdr:colOff>
      <xdr:row>58</xdr:row>
      <xdr:rowOff>15259</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85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6386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5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131553</xdr:rowOff>
    </xdr:from>
    <xdr:to>
      <xdr:col>72</xdr:col>
      <xdr:colOff>38100</xdr:colOff>
      <xdr:row>58</xdr:row>
      <xdr:rowOff>61703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90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52830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99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111398</xdr:rowOff>
    </xdr:from>
    <xdr:to>
      <xdr:col>67</xdr:col>
      <xdr:colOff>101600</xdr:colOff>
      <xdr:row>58</xdr:row>
      <xdr:rowOff>41548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8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32675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97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156972</xdr:rowOff>
    </xdr:from>
    <xdr:to>
      <xdr:col>85</xdr:col>
      <xdr:colOff>127000</xdr:colOff>
      <xdr:row>79</xdr:row>
      <xdr:rowOff>8128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30072"/>
          <a:ext cx="838200" cy="2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156972</xdr:rowOff>
    </xdr:from>
    <xdr:to>
      <xdr:col>81</xdr:col>
      <xdr:colOff>50800</xdr:colOff>
      <xdr:row>79</xdr:row>
      <xdr:rowOff>14732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4592300" y="13530072"/>
          <a:ext cx="8890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33401</xdr:rowOff>
    </xdr:from>
    <xdr:to>
      <xdr:col>81</xdr:col>
      <xdr:colOff>101600</xdr:colOff>
      <xdr:row>78</xdr:row>
      <xdr:rowOff>135001</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0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151528</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46428" y="1318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118490</xdr:rowOff>
    </xdr:from>
    <xdr:to>
      <xdr:col>76</xdr:col>
      <xdr:colOff>114300</xdr:colOff>
      <xdr:row>79</xdr:row>
      <xdr:rowOff>14732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491590"/>
          <a:ext cx="889000" cy="6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5714</xdr:rowOff>
    </xdr:from>
    <xdr:to>
      <xdr:col>76</xdr:col>
      <xdr:colOff>165100</xdr:colOff>
      <xdr:row>78</xdr:row>
      <xdr:rowOff>107314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378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123841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57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56514</xdr:rowOff>
    </xdr:from>
    <xdr:to>
      <xdr:col>71</xdr:col>
      <xdr:colOff>177800</xdr:colOff>
      <xdr:row>78</xdr:row>
      <xdr:rowOff>118490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429614"/>
          <a:ext cx="889000" cy="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157735</xdr:rowOff>
    </xdr:from>
    <xdr:to>
      <xdr:col>72</xdr:col>
      <xdr:colOff>38100</xdr:colOff>
      <xdr:row>78</xdr:row>
      <xdr:rowOff>87885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35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104412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1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103251</xdr:rowOff>
    </xdr:from>
    <xdr:to>
      <xdr:col>67</xdr:col>
      <xdr:colOff>101600</xdr:colOff>
      <xdr:row>79</xdr:row>
      <xdr:rowOff>33401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24528</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5017" y="135690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128778</xdr:rowOff>
    </xdr:from>
    <xdr:to>
      <xdr:col>85</xdr:col>
      <xdr:colOff>177800</xdr:colOff>
      <xdr:row>79</xdr:row>
      <xdr:rowOff>58928</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0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54119</xdr:rowOff>
    </xdr:from>
    <xdr:ext cx="378565"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27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106172</xdr:rowOff>
    </xdr:from>
    <xdr:to>
      <xdr:col>81</xdr:col>
      <xdr:colOff>101600</xdr:colOff>
      <xdr:row>79</xdr:row>
      <xdr:rowOff>36322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479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27449</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2017" y="135719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135382</xdr:rowOff>
    </xdr:from>
    <xdr:to>
      <xdr:col>76</xdr:col>
      <xdr:colOff>165100</xdr:colOff>
      <xdr:row>79</xdr:row>
      <xdr:rowOff>65532</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0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56659</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601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67690</xdr:rowOff>
    </xdr:from>
    <xdr:to>
      <xdr:col>72</xdr:col>
      <xdr:colOff>38100</xdr:colOff>
      <xdr:row>78</xdr:row>
      <xdr:rowOff>169290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4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160417</xdr:rowOff>
    </xdr:from>
    <xdr:ext cx="378565"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4017" y="135335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5714</xdr:rowOff>
    </xdr:from>
    <xdr:to>
      <xdr:col>67</xdr:col>
      <xdr:colOff>101600</xdr:colOff>
      <xdr:row>78</xdr:row>
      <xdr:rowOff>107314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37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123841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154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133186</xdr:rowOff>
    </xdr:from>
    <xdr:to>
      <xdr:col>85</xdr:col>
      <xdr:colOff>127000</xdr:colOff>
      <xdr:row>96</xdr:row>
      <xdr:rowOff>40393</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420936"/>
          <a:ext cx="838200" cy="7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40393</xdr:rowOff>
    </xdr:from>
    <xdr:to>
      <xdr:col>81</xdr:col>
      <xdr:colOff>50800</xdr:colOff>
      <xdr:row>96</xdr:row>
      <xdr:rowOff>45765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6499593"/>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67221</xdr:rowOff>
    </xdr:from>
    <xdr:to>
      <xdr:col>81</xdr:col>
      <xdr:colOff>101600</xdr:colOff>
      <xdr:row>95</xdr:row>
      <xdr:rowOff>168821</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13898</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4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23037</xdr:rowOff>
    </xdr:from>
    <xdr:to>
      <xdr:col>76</xdr:col>
      <xdr:colOff>114300</xdr:colOff>
      <xdr:row>96</xdr:row>
      <xdr:rowOff>45765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482237"/>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74288</xdr:rowOff>
    </xdr:from>
    <xdr:to>
      <xdr:col>76</xdr:col>
      <xdr:colOff>165100</xdr:colOff>
      <xdr:row>96</xdr:row>
      <xdr:rowOff>4438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20965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5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165779</xdr:rowOff>
    </xdr:from>
    <xdr:to>
      <xdr:col>71</xdr:col>
      <xdr:colOff>177800</xdr:colOff>
      <xdr:row>96</xdr:row>
      <xdr:rowOff>23037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814300" y="16453529"/>
          <a:ext cx="889000" cy="2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55296</xdr:rowOff>
    </xdr:from>
    <xdr:to>
      <xdr:col>72</xdr:col>
      <xdr:colOff>38100</xdr:colOff>
      <xdr:row>95</xdr:row>
      <xdr:rowOff>156896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34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1973</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6111" y="161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41370</xdr:rowOff>
    </xdr:from>
    <xdr:to>
      <xdr:col>67</xdr:col>
      <xdr:colOff>101600</xdr:colOff>
      <xdr:row>95</xdr:row>
      <xdr:rowOff>142970</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3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159497</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7111" y="1610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82386</xdr:rowOff>
    </xdr:from>
    <xdr:to>
      <xdr:col>85</xdr:col>
      <xdr:colOff>177800</xdr:colOff>
      <xdr:row>96</xdr:row>
      <xdr:rowOff>12536</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37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60813</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34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161043</xdr:rowOff>
    </xdr:from>
    <xdr:to>
      <xdr:col>81</xdr:col>
      <xdr:colOff>101600</xdr:colOff>
      <xdr:row>96</xdr:row>
      <xdr:rowOff>91193</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44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82320</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54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166415</xdr:rowOff>
    </xdr:from>
    <xdr:to>
      <xdr:col>76</xdr:col>
      <xdr:colOff>165100</xdr:colOff>
      <xdr:row>96</xdr:row>
      <xdr:rowOff>96565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4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87692</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5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143687</xdr:rowOff>
    </xdr:from>
    <xdr:to>
      <xdr:col>72</xdr:col>
      <xdr:colOff>38100</xdr:colOff>
      <xdr:row>96</xdr:row>
      <xdr:rowOff>73837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43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64964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524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114979</xdr:rowOff>
    </xdr:from>
    <xdr:to>
      <xdr:col>67</xdr:col>
      <xdr:colOff>101600</xdr:colOff>
      <xdr:row>96</xdr:row>
      <xdr:rowOff>45129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402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36256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495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9398</xdr:rowOff>
    </xdr:from>
    <xdr:to>
      <xdr:col>116</xdr:col>
      <xdr:colOff>63500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1323300" y="6695948"/>
          <a:ext cx="838200" cy="8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163339</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678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27178</xdr:rowOff>
    </xdr:from>
    <xdr:to>
      <xdr:col>112</xdr:col>
      <xdr:colOff>38100</xdr:colOff>
      <xdr:row>39</xdr:row>
      <xdr:rowOff>128778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145305</xdr:rowOff>
    </xdr:from>
    <xdr:ext cx="313932"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66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38281</xdr:rowOff>
    </xdr:from>
    <xdr:to>
      <xdr:col>107</xdr:col>
      <xdr:colOff>101600</xdr:colOff>
      <xdr:row>39</xdr:row>
      <xdr:rowOff>139881</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72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156408</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77333" y="65000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27178</xdr:rowOff>
    </xdr:from>
    <xdr:to>
      <xdr:col>102</xdr:col>
      <xdr:colOff>165100</xdr:colOff>
      <xdr:row>39</xdr:row>
      <xdr:rowOff>128778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71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145305</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88333" y="64889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163358</xdr:rowOff>
    </xdr:from>
    <xdr:to>
      <xdr:col>98</xdr:col>
      <xdr:colOff>38100</xdr:colOff>
      <xdr:row>39</xdr:row>
      <xdr:rowOff>93508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678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110035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453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130048</xdr:rowOff>
    </xdr:from>
    <xdr:to>
      <xdr:col>116</xdr:col>
      <xdr:colOff>114300</xdr:colOff>
      <xdr:row>39</xdr:row>
      <xdr:rowOff>60198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4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89425</xdr:rowOff>
    </xdr:from>
    <xdr:ext cx="378565"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433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総務費は、特別定額給付金</a:t>
          </a:r>
          <a:r>
            <a:rPr kumimoji="1" lang="ja-JP" altLang="en-US" sz="1100">
              <a:solidFill>
                <a:schemeClr val="dk1"/>
              </a:solidFill>
              <a:effectLst/>
              <a:latin typeface="+mn-lt"/>
              <a:ea typeface="+mn-ea"/>
              <a:cs typeface="+mn-cs"/>
            </a:rPr>
            <a:t>給付事業の終了に伴い</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より減少した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労働費は、新型コロナ緊急雇用事業</a:t>
          </a:r>
          <a:r>
            <a:rPr kumimoji="1" lang="ja-JP" altLang="en-US" sz="1100">
              <a:solidFill>
                <a:schemeClr val="dk1"/>
              </a:solidFill>
              <a:effectLst/>
              <a:latin typeface="+mn-lt"/>
              <a:ea typeface="+mn-ea"/>
              <a:cs typeface="+mn-cs"/>
            </a:rPr>
            <a:t>の終了に伴い</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教育費は、別府西中学校建設事業</a:t>
          </a:r>
          <a:r>
            <a:rPr kumimoji="1" lang="ja-JP" altLang="en-US" sz="1100">
              <a:solidFill>
                <a:schemeClr val="dk1"/>
              </a:solidFill>
              <a:effectLst/>
              <a:latin typeface="+mn-lt"/>
              <a:ea typeface="+mn-ea"/>
              <a:cs typeface="+mn-cs"/>
            </a:rPr>
            <a:t>、児童用生徒用タブレット整備事業の終了</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減少した。。</a:t>
          </a:r>
          <a:endParaRPr lang="ja-JP" altLang="ja-JP" sz="1400">
            <a:effectLst/>
          </a:endParaRPr>
        </a:p>
        <a:p>
          <a:r>
            <a:rPr kumimoji="1" lang="ja-JP" altLang="ja-JP" sz="1100">
              <a:solidFill>
                <a:schemeClr val="dk1"/>
              </a:solidFill>
              <a:effectLst/>
              <a:latin typeface="+mn-lt"/>
              <a:ea typeface="+mn-ea"/>
              <a:cs typeface="+mn-cs"/>
            </a:rPr>
            <a:t>　民生費は、</a:t>
          </a:r>
          <a:r>
            <a:rPr kumimoji="1" lang="ja-JP" altLang="en-US" sz="1100">
              <a:solidFill>
                <a:schemeClr val="dk1"/>
              </a:solidFill>
              <a:effectLst/>
              <a:latin typeface="+mn-lt"/>
              <a:ea typeface="+mn-ea"/>
              <a:cs typeface="+mn-cs"/>
            </a:rPr>
            <a:t>住民税非課税世帯等臨時特別給付金給付事業、子育て世帯等臨時特例給付金支給事業の実施、自立支援給付費</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より増加した</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衛生費は、新型コロナウイルスワクチン接種事業、</a:t>
          </a:r>
          <a:r>
            <a:rPr kumimoji="1" lang="en-US" altLang="ja-JP" sz="1100">
              <a:solidFill>
                <a:schemeClr val="dk1"/>
              </a:solidFill>
              <a:effectLst/>
              <a:latin typeface="+mn-lt"/>
              <a:ea typeface="+mn-ea"/>
              <a:cs typeface="+mn-cs"/>
            </a:rPr>
            <a:t>PCR</a:t>
          </a:r>
          <a:r>
            <a:rPr kumimoji="1" lang="ja-JP" altLang="en-US" sz="1100">
              <a:solidFill>
                <a:schemeClr val="dk1"/>
              </a:solidFill>
              <a:effectLst/>
              <a:latin typeface="+mn-lt"/>
              <a:ea typeface="+mn-ea"/>
              <a:cs typeface="+mn-cs"/>
            </a:rPr>
            <a:t>検査センター開設事業の実施に伴い前年度より増加した。</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実質収支比率については、令和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年度において３．</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５％となり、前年度を上回った。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令和３年度においては物件費、</a:t>
          </a:r>
          <a:r>
            <a:rPr kumimoji="1" lang="ja-JP" altLang="ja-JP" sz="1100">
              <a:solidFill>
                <a:schemeClr val="dk1"/>
              </a:solidFill>
              <a:effectLst/>
              <a:latin typeface="+mn-lt"/>
              <a:ea typeface="+mn-ea"/>
              <a:cs typeface="+mn-cs"/>
            </a:rPr>
            <a:t>扶助費等</a:t>
          </a:r>
          <a:r>
            <a:rPr kumimoji="1" lang="ja-JP" altLang="en-US" sz="1100">
              <a:solidFill>
                <a:schemeClr val="dk1"/>
              </a:solidFill>
              <a:effectLst/>
              <a:latin typeface="+mn-lt"/>
              <a:ea typeface="+mn-ea"/>
              <a:cs typeface="+mn-cs"/>
            </a:rPr>
            <a:t>が増加したものの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地方交付税</a:t>
          </a:r>
          <a:r>
            <a:rPr kumimoji="1" lang="ja-JP" altLang="ja-JP" sz="1100">
              <a:solidFill>
                <a:schemeClr val="dk1"/>
              </a:solidFill>
              <a:effectLst/>
              <a:latin typeface="+mn-lt"/>
              <a:ea typeface="+mn-ea"/>
              <a:cs typeface="+mn-cs"/>
            </a:rPr>
            <a:t>の増に伴い０．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ポイント増加した。</a:t>
          </a:r>
          <a:endParaRPr lang="ja-JP" altLang="ja-JP" sz="1400">
            <a:effectLst/>
          </a:endParaRPr>
        </a:p>
        <a:p>
          <a:r>
            <a:rPr kumimoji="1" lang="ja-JP" altLang="ja-JP" sz="1100">
              <a:solidFill>
                <a:schemeClr val="dk1"/>
              </a:solidFill>
              <a:effectLst/>
              <a:latin typeface="+mn-lt"/>
              <a:ea typeface="+mn-ea"/>
              <a:cs typeface="+mn-cs"/>
            </a:rPr>
            <a:t>　財政調整基金や実質単年度収支については、収支</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を図ることにより</a:t>
          </a:r>
          <a:r>
            <a:rPr kumimoji="1" lang="ja-JP" altLang="en-US" sz="1100">
              <a:solidFill>
                <a:schemeClr val="dk1"/>
              </a:solidFill>
              <a:effectLst/>
              <a:latin typeface="+mn-lt"/>
              <a:ea typeface="+mn-ea"/>
              <a:cs typeface="+mn-cs"/>
            </a:rPr>
            <a:t>適正水準を確保する</a:t>
          </a:r>
          <a:r>
            <a:rPr kumimoji="1" lang="ja-JP" altLang="ja-JP" sz="1100">
              <a:solidFill>
                <a:schemeClr val="dk1"/>
              </a:solidFill>
              <a:effectLst/>
              <a:latin typeface="+mn-lt"/>
              <a:ea typeface="+mn-ea"/>
              <a:cs typeface="+mn-cs"/>
            </a:rPr>
            <a:t>。</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大分県別府市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連結実質赤字額はなく、良好な状態である。今後も持続可能な財政基盤の確立に向けて、不断の経営努力を行う。</a:t>
          </a:r>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beppu\fileserver\&#25919;&#31574;&#25512;&#36914;&#35506;&#36001;&#25919;&#20418;\01&#36001;&#25919;&#20418;\0040%20%20&#36001;&#25919;&#29366;&#27841;&#36039;&#26009;&#38598;\R3&#27770;&#31639;\99HP&#20844;&#34920;\&#12304;&#36001;&#25919;&#29366;&#27841;&#36039;&#26009;&#38598;&#12305;_442020_&#21029;&#24220;&#24066;_2021(2&#22238;&#30446;)103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row>
        <row r="53">
          <cell r="BP53">
            <v>65.7</v>
          </cell>
          <cell r="BX53">
            <v>64.2</v>
          </cell>
          <cell r="CF53">
            <v>63.8</v>
          </cell>
          <cell r="CN53">
            <v>62.4</v>
          </cell>
          <cell r="CV53">
            <v>63.5</v>
          </cell>
        </row>
        <row r="55">
          <cell r="AN55" t="str">
            <v>類似団体内平均値</v>
          </cell>
          <cell r="BP55">
            <v>12.2</v>
          </cell>
          <cell r="BX55">
            <v>5</v>
          </cell>
          <cell r="CF55">
            <v>5.4</v>
          </cell>
          <cell r="CN55">
            <v>3.9</v>
          </cell>
          <cell r="CV55">
            <v>0</v>
          </cell>
        </row>
        <row r="57">
          <cell r="BP57">
            <v>61.2</v>
          </cell>
          <cell r="BX57">
            <v>61.6</v>
          </cell>
          <cell r="CF57">
            <v>62.5</v>
          </cell>
          <cell r="CN57">
            <v>63.1</v>
          </cell>
          <cell r="CV57">
            <v>63</v>
          </cell>
        </row>
        <row r="72">
          <cell r="BP72" t="str">
            <v>H29</v>
          </cell>
          <cell r="BX72" t="str">
            <v>H30</v>
          </cell>
          <cell r="CF72" t="str">
            <v>R01</v>
          </cell>
          <cell r="CN72" t="str">
            <v>R02</v>
          </cell>
          <cell r="CV72" t="str">
            <v>R03</v>
          </cell>
        </row>
        <row r="73">
          <cell r="AN73" t="str">
            <v>当該団体値</v>
          </cell>
        </row>
        <row r="75">
          <cell r="BP75">
            <v>2.7</v>
          </cell>
          <cell r="BX75">
            <v>3.1</v>
          </cell>
          <cell r="CF75">
            <v>3.2</v>
          </cell>
          <cell r="CN75">
            <v>2.8</v>
          </cell>
          <cell r="CV75">
            <v>2.9</v>
          </cell>
        </row>
        <row r="77">
          <cell r="AN77" t="str">
            <v>類似団体内平均値</v>
          </cell>
          <cell r="BP77">
            <v>12.2</v>
          </cell>
          <cell r="BX77">
            <v>5</v>
          </cell>
          <cell r="CF77">
            <v>5.4</v>
          </cell>
          <cell r="CN77">
            <v>3.9</v>
          </cell>
          <cell r="CV77">
            <v>0</v>
          </cell>
        </row>
        <row r="79">
          <cell r="BP79">
            <v>4.8</v>
          </cell>
          <cell r="BX79">
            <v>4.5</v>
          </cell>
          <cell r="CF79">
            <v>4.2</v>
          </cell>
          <cell r="CN79">
            <v>4.2</v>
          </cell>
          <cell r="CV79">
            <v>4.5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election activeCell="AY24" sqref="AY24:BM24"/>
    </sheetView>
  </sheetViews>
  <sheetFormatPr defaultColWidth="0" defaultRowHeight="11" zeroHeight="1" x14ac:dyDescent="0.2"/>
  <cols>
    <col min="1" max="11" width="2.08984375" style="177" customWidth="1"/>
    <col min="12" max="12" width="2.26953125" style="177" customWidth="1"/>
    <col min="13" max="17" width="2.36328125" style="177" customWidth="1"/>
    <col min="18" max="119" width="2.08984375" style="177" customWidth="1"/>
    <col min="120" max="16384" width="0" style="177" hidden="1"/>
  </cols>
  <sheetData>
    <row r="1" spans="1:119" ht="33" customHeight="1" x14ac:dyDescent="0.2">
      <c r="B1" s="594" t="s">
        <v>80</v>
      </c>
      <c r="C1" s="594"/>
      <c r="D1" s="594"/>
      <c r="E1" s="594"/>
      <c r="F1" s="594"/>
      <c r="G1" s="594"/>
      <c r="H1" s="594"/>
      <c r="I1" s="594"/>
      <c r="J1" s="594"/>
      <c r="K1" s="594"/>
      <c r="L1" s="594"/>
      <c r="M1" s="594"/>
      <c r="N1" s="594"/>
      <c r="O1" s="594"/>
      <c r="P1" s="594"/>
      <c r="Q1" s="594"/>
      <c r="R1" s="594"/>
      <c r="S1" s="594"/>
      <c r="T1" s="594"/>
      <c r="U1" s="594"/>
      <c r="V1" s="594"/>
      <c r="W1" s="594"/>
      <c r="X1" s="594"/>
      <c r="Y1" s="594"/>
      <c r="Z1" s="594"/>
      <c r="AA1" s="594"/>
      <c r="AB1" s="594"/>
      <c r="AC1" s="594"/>
      <c r="AD1" s="594"/>
      <c r="AE1" s="594"/>
      <c r="AF1" s="594"/>
      <c r="AG1" s="594"/>
      <c r="AH1" s="594"/>
      <c r="AI1" s="594"/>
      <c r="AJ1" s="594"/>
      <c r="AK1" s="594"/>
      <c r="AL1" s="594"/>
      <c r="AM1" s="594"/>
      <c r="AN1" s="594"/>
      <c r="AO1" s="594"/>
      <c r="AP1" s="594"/>
      <c r="AQ1" s="594"/>
      <c r="AR1" s="594"/>
      <c r="AS1" s="594"/>
      <c r="AT1" s="594"/>
      <c r="AU1" s="594"/>
      <c r="AV1" s="594"/>
      <c r="AW1" s="594"/>
      <c r="AX1" s="594"/>
      <c r="AY1" s="594"/>
      <c r="AZ1" s="594"/>
      <c r="BA1" s="594"/>
      <c r="BB1" s="594"/>
      <c r="BC1" s="594"/>
      <c r="BD1" s="594"/>
      <c r="BE1" s="594"/>
      <c r="BF1" s="594"/>
      <c r="BG1" s="594"/>
      <c r="BH1" s="594"/>
      <c r="BI1" s="594"/>
      <c r="BJ1" s="594"/>
      <c r="BK1" s="594"/>
      <c r="BL1" s="594"/>
      <c r="BM1" s="594"/>
      <c r="BN1" s="594"/>
      <c r="BO1" s="594"/>
      <c r="BP1" s="594"/>
      <c r="BQ1" s="594"/>
      <c r="BR1" s="594"/>
      <c r="BS1" s="594"/>
      <c r="BT1" s="594"/>
      <c r="BU1" s="594"/>
      <c r="BV1" s="594"/>
      <c r="BW1" s="594"/>
      <c r="BX1" s="594"/>
      <c r="BY1" s="594"/>
      <c r="BZ1" s="594"/>
      <c r="CA1" s="594"/>
      <c r="CB1" s="594"/>
      <c r="CC1" s="594"/>
      <c r="CD1" s="594"/>
      <c r="CE1" s="594"/>
      <c r="CF1" s="594"/>
      <c r="CG1" s="594"/>
      <c r="CH1" s="594"/>
      <c r="CI1" s="594"/>
      <c r="CJ1" s="594"/>
      <c r="CK1" s="594"/>
      <c r="CL1" s="594"/>
      <c r="CM1" s="594"/>
      <c r="CN1" s="594"/>
      <c r="CO1" s="594"/>
      <c r="CP1" s="594"/>
      <c r="CQ1" s="594"/>
      <c r="CR1" s="594"/>
      <c r="CS1" s="594"/>
      <c r="CT1" s="594"/>
      <c r="CU1" s="594"/>
      <c r="CV1" s="594"/>
      <c r="CW1" s="594"/>
      <c r="CX1" s="594"/>
      <c r="CY1" s="594"/>
      <c r="CZ1" s="594"/>
      <c r="DA1" s="594"/>
      <c r="DB1" s="594"/>
      <c r="DC1" s="594"/>
      <c r="DD1" s="594"/>
      <c r="DE1" s="594"/>
      <c r="DF1" s="594"/>
      <c r="DG1" s="594"/>
      <c r="DH1" s="594"/>
      <c r="DI1" s="594"/>
      <c r="DJ1" s="178"/>
      <c r="DK1" s="178"/>
      <c r="DL1" s="178"/>
      <c r="DM1" s="178"/>
      <c r="DN1" s="178"/>
      <c r="DO1" s="178"/>
    </row>
    <row r="2" spans="1:119" ht="24" thickBot="1" x14ac:dyDescent="0.25">
      <c r="B2" s="179" t="s">
        <v>81</v>
      </c>
      <c r="C2" s="179"/>
      <c r="D2" s="180"/>
    </row>
    <row r="3" spans="1:119" ht="18.75" customHeight="1" thickBot="1" x14ac:dyDescent="0.25">
      <c r="A3" s="178"/>
      <c r="B3" s="595" t="s">
        <v>82</v>
      </c>
      <c r="C3" s="596"/>
      <c r="D3" s="596"/>
      <c r="E3" s="597"/>
      <c r="F3" s="597"/>
      <c r="G3" s="597"/>
      <c r="H3" s="597"/>
      <c r="I3" s="597"/>
      <c r="J3" s="597"/>
      <c r="K3" s="597"/>
      <c r="L3" s="597" t="s">
        <v>83</v>
      </c>
      <c r="M3" s="597"/>
      <c r="N3" s="597"/>
      <c r="O3" s="597"/>
      <c r="P3" s="597"/>
      <c r="Q3" s="597"/>
      <c r="R3" s="600"/>
      <c r="S3" s="600"/>
      <c r="T3" s="600"/>
      <c r="U3" s="600"/>
      <c r="V3" s="601"/>
      <c r="W3" s="491" t="s">
        <v>84</v>
      </c>
      <c r="X3" s="492"/>
      <c r="Y3" s="492"/>
      <c r="Z3" s="492"/>
      <c r="AA3" s="492"/>
      <c r="AB3" s="596"/>
      <c r="AC3" s="600" t="s">
        <v>85</v>
      </c>
      <c r="AD3" s="492"/>
      <c r="AE3" s="492"/>
      <c r="AF3" s="492"/>
      <c r="AG3" s="492"/>
      <c r="AH3" s="492"/>
      <c r="AI3" s="492"/>
      <c r="AJ3" s="492"/>
      <c r="AK3" s="492"/>
      <c r="AL3" s="562"/>
      <c r="AM3" s="491" t="s">
        <v>86</v>
      </c>
      <c r="AN3" s="492"/>
      <c r="AO3" s="492"/>
      <c r="AP3" s="492"/>
      <c r="AQ3" s="492"/>
      <c r="AR3" s="492"/>
      <c r="AS3" s="492"/>
      <c r="AT3" s="492"/>
      <c r="AU3" s="492"/>
      <c r="AV3" s="492"/>
      <c r="AW3" s="492"/>
      <c r="AX3" s="562"/>
      <c r="AY3" s="554" t="s">
        <v>1</v>
      </c>
      <c r="AZ3" s="555"/>
      <c r="BA3" s="555"/>
      <c r="BB3" s="555"/>
      <c r="BC3" s="555"/>
      <c r="BD3" s="555"/>
      <c r="BE3" s="555"/>
      <c r="BF3" s="555"/>
      <c r="BG3" s="555"/>
      <c r="BH3" s="555"/>
      <c r="BI3" s="555"/>
      <c r="BJ3" s="555"/>
      <c r="BK3" s="555"/>
      <c r="BL3" s="555"/>
      <c r="BM3" s="604"/>
      <c r="BN3" s="491" t="s">
        <v>87</v>
      </c>
      <c r="BO3" s="492"/>
      <c r="BP3" s="492"/>
      <c r="BQ3" s="492"/>
      <c r="BR3" s="492"/>
      <c r="BS3" s="492"/>
      <c r="BT3" s="492"/>
      <c r="BU3" s="562"/>
      <c r="BV3" s="491" t="s">
        <v>88</v>
      </c>
      <c r="BW3" s="492"/>
      <c r="BX3" s="492"/>
      <c r="BY3" s="492"/>
      <c r="BZ3" s="492"/>
      <c r="CA3" s="492"/>
      <c r="CB3" s="492"/>
      <c r="CC3" s="562"/>
      <c r="CD3" s="554" t="s">
        <v>1</v>
      </c>
      <c r="CE3" s="555"/>
      <c r="CF3" s="555"/>
      <c r="CG3" s="555"/>
      <c r="CH3" s="555"/>
      <c r="CI3" s="555"/>
      <c r="CJ3" s="555"/>
      <c r="CK3" s="555"/>
      <c r="CL3" s="555"/>
      <c r="CM3" s="555"/>
      <c r="CN3" s="555"/>
      <c r="CO3" s="555"/>
      <c r="CP3" s="555"/>
      <c r="CQ3" s="555"/>
      <c r="CR3" s="555"/>
      <c r="CS3" s="604"/>
      <c r="CT3" s="491" t="s">
        <v>89</v>
      </c>
      <c r="CU3" s="492"/>
      <c r="CV3" s="492"/>
      <c r="CW3" s="492"/>
      <c r="CX3" s="492"/>
      <c r="CY3" s="492"/>
      <c r="CZ3" s="492"/>
      <c r="DA3" s="562"/>
      <c r="DB3" s="491" t="s">
        <v>90</v>
      </c>
      <c r="DC3" s="492"/>
      <c r="DD3" s="492"/>
      <c r="DE3" s="492"/>
      <c r="DF3" s="492"/>
      <c r="DG3" s="492"/>
      <c r="DH3" s="492"/>
      <c r="DI3" s="562"/>
    </row>
    <row r="4" spans="1:119" ht="18.75" customHeight="1" x14ac:dyDescent="0.2">
      <c r="A4" s="178"/>
      <c r="B4" s="570"/>
      <c r="C4" s="571"/>
      <c r="D4" s="571"/>
      <c r="E4" s="572"/>
      <c r="F4" s="572"/>
      <c r="G4" s="572"/>
      <c r="H4" s="572"/>
      <c r="I4" s="572"/>
      <c r="J4" s="572"/>
      <c r="K4" s="572"/>
      <c r="L4" s="572"/>
      <c r="M4" s="572"/>
      <c r="N4" s="572"/>
      <c r="O4" s="572"/>
      <c r="P4" s="572"/>
      <c r="Q4" s="572"/>
      <c r="R4" s="576"/>
      <c r="S4" s="576"/>
      <c r="T4" s="576"/>
      <c r="U4" s="576"/>
      <c r="V4" s="577"/>
      <c r="W4" s="563"/>
      <c r="X4" s="373"/>
      <c r="Y4" s="373"/>
      <c r="Z4" s="373"/>
      <c r="AA4" s="373"/>
      <c r="AB4" s="571"/>
      <c r="AC4" s="576"/>
      <c r="AD4" s="373"/>
      <c r="AE4" s="373"/>
      <c r="AF4" s="373"/>
      <c r="AG4" s="373"/>
      <c r="AH4" s="373"/>
      <c r="AI4" s="373"/>
      <c r="AJ4" s="373"/>
      <c r="AK4" s="373"/>
      <c r="AL4" s="564"/>
      <c r="AM4" s="513"/>
      <c r="AN4" s="411"/>
      <c r="AO4" s="411"/>
      <c r="AP4" s="411"/>
      <c r="AQ4" s="411"/>
      <c r="AR4" s="411"/>
      <c r="AS4" s="411"/>
      <c r="AT4" s="411"/>
      <c r="AU4" s="411"/>
      <c r="AV4" s="411"/>
      <c r="AW4" s="411"/>
      <c r="AX4" s="603"/>
      <c r="AY4" s="448" t="s">
        <v>91</v>
      </c>
      <c r="AZ4" s="449"/>
      <c r="BA4" s="449"/>
      <c r="BB4" s="449"/>
      <c r="BC4" s="449"/>
      <c r="BD4" s="449"/>
      <c r="BE4" s="449"/>
      <c r="BF4" s="449"/>
      <c r="BG4" s="449"/>
      <c r="BH4" s="449"/>
      <c r="BI4" s="449"/>
      <c r="BJ4" s="449"/>
      <c r="BK4" s="449"/>
      <c r="BL4" s="449"/>
      <c r="BM4" s="450"/>
      <c r="BN4" s="451">
        <v>62357558</v>
      </c>
      <c r="BO4" s="452"/>
      <c r="BP4" s="452"/>
      <c r="BQ4" s="452"/>
      <c r="BR4" s="452"/>
      <c r="BS4" s="452"/>
      <c r="BT4" s="452"/>
      <c r="BU4" s="453"/>
      <c r="BV4" s="451">
        <v>68796190</v>
      </c>
      <c r="BW4" s="452"/>
      <c r="BX4" s="452"/>
      <c r="BY4" s="452"/>
      <c r="BZ4" s="452"/>
      <c r="CA4" s="452"/>
      <c r="CB4" s="452"/>
      <c r="CC4" s="453"/>
      <c r="CD4" s="588" t="s">
        <v>92</v>
      </c>
      <c r="CE4" s="589"/>
      <c r="CF4" s="589"/>
      <c r="CG4" s="589"/>
      <c r="CH4" s="589"/>
      <c r="CI4" s="589"/>
      <c r="CJ4" s="589"/>
      <c r="CK4" s="589"/>
      <c r="CL4" s="589"/>
      <c r="CM4" s="589"/>
      <c r="CN4" s="589"/>
      <c r="CO4" s="589"/>
      <c r="CP4" s="589"/>
      <c r="CQ4" s="589"/>
      <c r="CR4" s="589"/>
      <c r="CS4" s="590"/>
      <c r="CT4" s="591">
        <v>3.9</v>
      </c>
      <c r="CU4" s="592"/>
      <c r="CV4" s="592"/>
      <c r="CW4" s="592"/>
      <c r="CX4" s="592"/>
      <c r="CY4" s="592"/>
      <c r="CZ4" s="592"/>
      <c r="DA4" s="593"/>
      <c r="DB4" s="591">
        <v>3</v>
      </c>
      <c r="DC4" s="592"/>
      <c r="DD4" s="592"/>
      <c r="DE4" s="592"/>
      <c r="DF4" s="592"/>
      <c r="DG4" s="592"/>
      <c r="DH4" s="592"/>
      <c r="DI4" s="593"/>
    </row>
    <row r="5" spans="1:119" ht="18.75" customHeight="1" x14ac:dyDescent="0.2">
      <c r="A5" s="178"/>
      <c r="B5" s="598"/>
      <c r="C5" s="412"/>
      <c r="D5" s="412"/>
      <c r="E5" s="599"/>
      <c r="F5" s="599"/>
      <c r="G5" s="599"/>
      <c r="H5" s="599"/>
      <c r="I5" s="599"/>
      <c r="J5" s="599"/>
      <c r="K5" s="599"/>
      <c r="L5" s="599"/>
      <c r="M5" s="599"/>
      <c r="N5" s="599"/>
      <c r="O5" s="599"/>
      <c r="P5" s="599"/>
      <c r="Q5" s="599"/>
      <c r="R5" s="410"/>
      <c r="S5" s="410"/>
      <c r="T5" s="410"/>
      <c r="U5" s="410"/>
      <c r="V5" s="602"/>
      <c r="W5" s="513"/>
      <c r="X5" s="411"/>
      <c r="Y5" s="411"/>
      <c r="Z5" s="411"/>
      <c r="AA5" s="411"/>
      <c r="AB5" s="412"/>
      <c r="AC5" s="410"/>
      <c r="AD5" s="411"/>
      <c r="AE5" s="411"/>
      <c r="AF5" s="411"/>
      <c r="AG5" s="411"/>
      <c r="AH5" s="411"/>
      <c r="AI5" s="411"/>
      <c r="AJ5" s="411"/>
      <c r="AK5" s="411"/>
      <c r="AL5" s="603"/>
      <c r="AM5" s="479" t="s">
        <v>93</v>
      </c>
      <c r="AN5" s="379"/>
      <c r="AO5" s="379"/>
      <c r="AP5" s="379"/>
      <c r="AQ5" s="379"/>
      <c r="AR5" s="379"/>
      <c r="AS5" s="379"/>
      <c r="AT5" s="380"/>
      <c r="AU5" s="480" t="s">
        <v>94</v>
      </c>
      <c r="AV5" s="481"/>
      <c r="AW5" s="481"/>
      <c r="AX5" s="481"/>
      <c r="AY5" s="436" t="s">
        <v>95</v>
      </c>
      <c r="AZ5" s="437"/>
      <c r="BA5" s="437"/>
      <c r="BB5" s="437"/>
      <c r="BC5" s="437"/>
      <c r="BD5" s="437"/>
      <c r="BE5" s="437"/>
      <c r="BF5" s="437"/>
      <c r="BG5" s="437"/>
      <c r="BH5" s="437"/>
      <c r="BI5" s="437"/>
      <c r="BJ5" s="437"/>
      <c r="BK5" s="437"/>
      <c r="BL5" s="437"/>
      <c r="BM5" s="438"/>
      <c r="BN5" s="422">
        <v>60661089</v>
      </c>
      <c r="BO5" s="423"/>
      <c r="BP5" s="423"/>
      <c r="BQ5" s="423"/>
      <c r="BR5" s="423"/>
      <c r="BS5" s="423"/>
      <c r="BT5" s="423"/>
      <c r="BU5" s="424"/>
      <c r="BV5" s="422">
        <v>67656907</v>
      </c>
      <c r="BW5" s="423"/>
      <c r="BX5" s="423"/>
      <c r="BY5" s="423"/>
      <c r="BZ5" s="423"/>
      <c r="CA5" s="423"/>
      <c r="CB5" s="423"/>
      <c r="CC5" s="424"/>
      <c r="CD5" s="462" t="s">
        <v>96</v>
      </c>
      <c r="CE5" s="382"/>
      <c r="CF5" s="382"/>
      <c r="CG5" s="382"/>
      <c r="CH5" s="382"/>
      <c r="CI5" s="382"/>
      <c r="CJ5" s="382"/>
      <c r="CK5" s="382"/>
      <c r="CL5" s="382"/>
      <c r="CM5" s="382"/>
      <c r="CN5" s="382"/>
      <c r="CO5" s="382"/>
      <c r="CP5" s="382"/>
      <c r="CQ5" s="382"/>
      <c r="CR5" s="382"/>
      <c r="CS5" s="463"/>
      <c r="CT5" s="419">
        <v>91.1</v>
      </c>
      <c r="CU5" s="420"/>
      <c r="CV5" s="420"/>
      <c r="CW5" s="420"/>
      <c r="CX5" s="420"/>
      <c r="CY5" s="420"/>
      <c r="CZ5" s="420"/>
      <c r="DA5" s="421"/>
      <c r="DB5" s="419">
        <v>96.9</v>
      </c>
      <c r="DC5" s="420"/>
      <c r="DD5" s="420"/>
      <c r="DE5" s="420"/>
      <c r="DF5" s="420"/>
      <c r="DG5" s="420"/>
      <c r="DH5" s="420"/>
      <c r="DI5" s="421"/>
    </row>
    <row r="6" spans="1:119" ht="18.75" customHeight="1" x14ac:dyDescent="0.2">
      <c r="A6" s="178"/>
      <c r="B6" s="568" t="s">
        <v>97</v>
      </c>
      <c r="C6" s="409"/>
      <c r="D6" s="409"/>
      <c r="E6" s="569"/>
      <c r="F6" s="569"/>
      <c r="G6" s="569"/>
      <c r="H6" s="569"/>
      <c r="I6" s="569"/>
      <c r="J6" s="569"/>
      <c r="K6" s="569"/>
      <c r="L6" s="569" t="s">
        <v>98</v>
      </c>
      <c r="M6" s="569"/>
      <c r="N6" s="569"/>
      <c r="O6" s="569"/>
      <c r="P6" s="569"/>
      <c r="Q6" s="569"/>
      <c r="R6" s="407"/>
      <c r="S6" s="407"/>
      <c r="T6" s="407"/>
      <c r="U6" s="407"/>
      <c r="V6" s="575"/>
      <c r="W6" s="512" t="s">
        <v>99</v>
      </c>
      <c r="X6" s="408"/>
      <c r="Y6" s="408"/>
      <c r="Z6" s="408"/>
      <c r="AA6" s="408"/>
      <c r="AB6" s="409"/>
      <c r="AC6" s="580" t="s">
        <v>100</v>
      </c>
      <c r="AD6" s="581"/>
      <c r="AE6" s="581"/>
      <c r="AF6" s="581"/>
      <c r="AG6" s="581"/>
      <c r="AH6" s="581"/>
      <c r="AI6" s="581"/>
      <c r="AJ6" s="581"/>
      <c r="AK6" s="581"/>
      <c r="AL6" s="582"/>
      <c r="AM6" s="479" t="s">
        <v>101</v>
      </c>
      <c r="AN6" s="379"/>
      <c r="AO6" s="379"/>
      <c r="AP6" s="379"/>
      <c r="AQ6" s="379"/>
      <c r="AR6" s="379"/>
      <c r="AS6" s="379"/>
      <c r="AT6" s="380"/>
      <c r="AU6" s="480" t="s">
        <v>102</v>
      </c>
      <c r="AV6" s="481"/>
      <c r="AW6" s="481"/>
      <c r="AX6" s="481"/>
      <c r="AY6" s="436" t="s">
        <v>103</v>
      </c>
      <c r="AZ6" s="437"/>
      <c r="BA6" s="437"/>
      <c r="BB6" s="437"/>
      <c r="BC6" s="437"/>
      <c r="BD6" s="437"/>
      <c r="BE6" s="437"/>
      <c r="BF6" s="437"/>
      <c r="BG6" s="437"/>
      <c r="BH6" s="437"/>
      <c r="BI6" s="437"/>
      <c r="BJ6" s="437"/>
      <c r="BK6" s="437"/>
      <c r="BL6" s="437"/>
      <c r="BM6" s="438"/>
      <c r="BN6" s="422">
        <v>1696469</v>
      </c>
      <c r="BO6" s="423"/>
      <c r="BP6" s="423"/>
      <c r="BQ6" s="423"/>
      <c r="BR6" s="423"/>
      <c r="BS6" s="423"/>
      <c r="BT6" s="423"/>
      <c r="BU6" s="424"/>
      <c r="BV6" s="422">
        <v>1139283</v>
      </c>
      <c r="BW6" s="423"/>
      <c r="BX6" s="423"/>
      <c r="BY6" s="423"/>
      <c r="BZ6" s="423"/>
      <c r="CA6" s="423"/>
      <c r="CB6" s="423"/>
      <c r="CC6" s="424"/>
      <c r="CD6" s="462" t="s">
        <v>104</v>
      </c>
      <c r="CE6" s="382"/>
      <c r="CF6" s="382"/>
      <c r="CG6" s="382"/>
      <c r="CH6" s="382"/>
      <c r="CI6" s="382"/>
      <c r="CJ6" s="382"/>
      <c r="CK6" s="382"/>
      <c r="CL6" s="382"/>
      <c r="CM6" s="382"/>
      <c r="CN6" s="382"/>
      <c r="CO6" s="382"/>
      <c r="CP6" s="382"/>
      <c r="CQ6" s="382"/>
      <c r="CR6" s="382"/>
      <c r="CS6" s="463"/>
      <c r="CT6" s="565">
        <v>96.7</v>
      </c>
      <c r="CU6" s="566"/>
      <c r="CV6" s="566"/>
      <c r="CW6" s="566"/>
      <c r="CX6" s="566"/>
      <c r="CY6" s="566"/>
      <c r="CZ6" s="566"/>
      <c r="DA6" s="567"/>
      <c r="DB6" s="565">
        <v>101.6</v>
      </c>
      <c r="DC6" s="566"/>
      <c r="DD6" s="566"/>
      <c r="DE6" s="566"/>
      <c r="DF6" s="566"/>
      <c r="DG6" s="566"/>
      <c r="DH6" s="566"/>
      <c r="DI6" s="567"/>
    </row>
    <row r="7" spans="1:119" ht="18.75" customHeight="1" x14ac:dyDescent="0.2">
      <c r="A7" s="178"/>
      <c r="B7" s="570"/>
      <c r="C7" s="571"/>
      <c r="D7" s="571"/>
      <c r="E7" s="572"/>
      <c r="F7" s="572"/>
      <c r="G7" s="572"/>
      <c r="H7" s="572"/>
      <c r="I7" s="572"/>
      <c r="J7" s="572"/>
      <c r="K7" s="572"/>
      <c r="L7" s="572"/>
      <c r="M7" s="572"/>
      <c r="N7" s="572"/>
      <c r="O7" s="572"/>
      <c r="P7" s="572"/>
      <c r="Q7" s="572"/>
      <c r="R7" s="576"/>
      <c r="S7" s="576"/>
      <c r="T7" s="576"/>
      <c r="U7" s="576"/>
      <c r="V7" s="577"/>
      <c r="W7" s="563"/>
      <c r="X7" s="373"/>
      <c r="Y7" s="373"/>
      <c r="Z7" s="373"/>
      <c r="AA7" s="373"/>
      <c r="AB7" s="571"/>
      <c r="AC7" s="583"/>
      <c r="AD7" s="374"/>
      <c r="AE7" s="374"/>
      <c r="AF7" s="374"/>
      <c r="AG7" s="374"/>
      <c r="AH7" s="374"/>
      <c r="AI7" s="374"/>
      <c r="AJ7" s="374"/>
      <c r="AK7" s="374"/>
      <c r="AL7" s="584"/>
      <c r="AM7" s="479" t="s">
        <v>105</v>
      </c>
      <c r="AN7" s="379"/>
      <c r="AO7" s="379"/>
      <c r="AP7" s="379"/>
      <c r="AQ7" s="379"/>
      <c r="AR7" s="379"/>
      <c r="AS7" s="379"/>
      <c r="AT7" s="380"/>
      <c r="AU7" s="480" t="s">
        <v>94</v>
      </c>
      <c r="AV7" s="481"/>
      <c r="AW7" s="481"/>
      <c r="AX7" s="481"/>
      <c r="AY7" s="436" t="s">
        <v>106</v>
      </c>
      <c r="AZ7" s="437"/>
      <c r="BA7" s="437"/>
      <c r="BB7" s="437"/>
      <c r="BC7" s="437"/>
      <c r="BD7" s="437"/>
      <c r="BE7" s="437"/>
      <c r="BF7" s="437"/>
      <c r="BG7" s="437"/>
      <c r="BH7" s="437"/>
      <c r="BI7" s="437"/>
      <c r="BJ7" s="437"/>
      <c r="BK7" s="437"/>
      <c r="BL7" s="437"/>
      <c r="BM7" s="438"/>
      <c r="BN7" s="422">
        <v>652115</v>
      </c>
      <c r="BO7" s="423"/>
      <c r="BP7" s="423"/>
      <c r="BQ7" s="423"/>
      <c r="BR7" s="423"/>
      <c r="BS7" s="423"/>
      <c r="BT7" s="423"/>
      <c r="BU7" s="424"/>
      <c r="BV7" s="422">
        <v>345819</v>
      </c>
      <c r="BW7" s="423"/>
      <c r="BX7" s="423"/>
      <c r="BY7" s="423"/>
      <c r="BZ7" s="423"/>
      <c r="CA7" s="423"/>
      <c r="CB7" s="423"/>
      <c r="CC7" s="424"/>
      <c r="CD7" s="462" t="s">
        <v>107</v>
      </c>
      <c r="CE7" s="382"/>
      <c r="CF7" s="382"/>
      <c r="CG7" s="382"/>
      <c r="CH7" s="382"/>
      <c r="CI7" s="382"/>
      <c r="CJ7" s="382"/>
      <c r="CK7" s="382"/>
      <c r="CL7" s="382"/>
      <c r="CM7" s="382"/>
      <c r="CN7" s="382"/>
      <c r="CO7" s="382"/>
      <c r="CP7" s="382"/>
      <c r="CQ7" s="382"/>
      <c r="CR7" s="382"/>
      <c r="CS7" s="463"/>
      <c r="CT7" s="422">
        <v>27115687</v>
      </c>
      <c r="CU7" s="423"/>
      <c r="CV7" s="423"/>
      <c r="CW7" s="423"/>
      <c r="CX7" s="423"/>
      <c r="CY7" s="423"/>
      <c r="CZ7" s="423"/>
      <c r="DA7" s="424"/>
      <c r="DB7" s="422">
        <v>26018368</v>
      </c>
      <c r="DC7" s="423"/>
      <c r="DD7" s="423"/>
      <c r="DE7" s="423"/>
      <c r="DF7" s="423"/>
      <c r="DG7" s="423"/>
      <c r="DH7" s="423"/>
      <c r="DI7" s="424"/>
    </row>
    <row r="8" spans="1:119" ht="18.75" customHeight="1" thickBot="1" x14ac:dyDescent="0.25">
      <c r="A8" s="178"/>
      <c r="B8" s="573"/>
      <c r="C8" s="518"/>
      <c r="D8" s="518"/>
      <c r="E8" s="574"/>
      <c r="F8" s="574"/>
      <c r="G8" s="574"/>
      <c r="H8" s="574"/>
      <c r="I8" s="574"/>
      <c r="J8" s="574"/>
      <c r="K8" s="574"/>
      <c r="L8" s="574"/>
      <c r="M8" s="574"/>
      <c r="N8" s="574"/>
      <c r="O8" s="574"/>
      <c r="P8" s="574"/>
      <c r="Q8" s="574"/>
      <c r="R8" s="578"/>
      <c r="S8" s="578"/>
      <c r="T8" s="578"/>
      <c r="U8" s="578"/>
      <c r="V8" s="579"/>
      <c r="W8" s="493"/>
      <c r="X8" s="494"/>
      <c r="Y8" s="494"/>
      <c r="Z8" s="494"/>
      <c r="AA8" s="494"/>
      <c r="AB8" s="518"/>
      <c r="AC8" s="585"/>
      <c r="AD8" s="586"/>
      <c r="AE8" s="586"/>
      <c r="AF8" s="586"/>
      <c r="AG8" s="586"/>
      <c r="AH8" s="586"/>
      <c r="AI8" s="586"/>
      <c r="AJ8" s="586"/>
      <c r="AK8" s="586"/>
      <c r="AL8" s="587"/>
      <c r="AM8" s="479" t="s">
        <v>108</v>
      </c>
      <c r="AN8" s="379"/>
      <c r="AO8" s="379"/>
      <c r="AP8" s="379"/>
      <c r="AQ8" s="379"/>
      <c r="AR8" s="379"/>
      <c r="AS8" s="379"/>
      <c r="AT8" s="380"/>
      <c r="AU8" s="480" t="s">
        <v>102</v>
      </c>
      <c r="AV8" s="481"/>
      <c r="AW8" s="481"/>
      <c r="AX8" s="481"/>
      <c r="AY8" s="436" t="s">
        <v>109</v>
      </c>
      <c r="AZ8" s="437"/>
      <c r="BA8" s="437"/>
      <c r="BB8" s="437"/>
      <c r="BC8" s="437"/>
      <c r="BD8" s="437"/>
      <c r="BE8" s="437"/>
      <c r="BF8" s="437"/>
      <c r="BG8" s="437"/>
      <c r="BH8" s="437"/>
      <c r="BI8" s="437"/>
      <c r="BJ8" s="437"/>
      <c r="BK8" s="437"/>
      <c r="BL8" s="437"/>
      <c r="BM8" s="438"/>
      <c r="BN8" s="422">
        <v>1044354</v>
      </c>
      <c r="BO8" s="423"/>
      <c r="BP8" s="423"/>
      <c r="BQ8" s="423"/>
      <c r="BR8" s="423"/>
      <c r="BS8" s="423"/>
      <c r="BT8" s="423"/>
      <c r="BU8" s="424"/>
      <c r="BV8" s="422">
        <v>793464</v>
      </c>
      <c r="BW8" s="423"/>
      <c r="BX8" s="423"/>
      <c r="BY8" s="423"/>
      <c r="BZ8" s="423"/>
      <c r="CA8" s="423"/>
      <c r="CB8" s="423"/>
      <c r="CC8" s="424"/>
      <c r="CD8" s="462" t="s">
        <v>110</v>
      </c>
      <c r="CE8" s="382"/>
      <c r="CF8" s="382"/>
      <c r="CG8" s="382"/>
      <c r="CH8" s="382"/>
      <c r="CI8" s="382"/>
      <c r="CJ8" s="382"/>
      <c r="CK8" s="382"/>
      <c r="CL8" s="382"/>
      <c r="CM8" s="382"/>
      <c r="CN8" s="382"/>
      <c r="CO8" s="382"/>
      <c r="CP8" s="382"/>
      <c r="CQ8" s="382"/>
      <c r="CR8" s="382"/>
      <c r="CS8" s="463"/>
      <c r="CT8" s="525">
        <v>0.56999999999999995</v>
      </c>
      <c r="CU8" s="526"/>
      <c r="CV8" s="526"/>
      <c r="CW8" s="526"/>
      <c r="CX8" s="526"/>
      <c r="CY8" s="526"/>
      <c r="CZ8" s="526"/>
      <c r="DA8" s="527"/>
      <c r="DB8" s="525">
        <v>0.57999999999999996</v>
      </c>
      <c r="DC8" s="526"/>
      <c r="DD8" s="526"/>
      <c r="DE8" s="526"/>
      <c r="DF8" s="526"/>
      <c r="DG8" s="526"/>
      <c r="DH8" s="526"/>
      <c r="DI8" s="527"/>
    </row>
    <row r="9" spans="1:119" ht="18.75" customHeight="1" thickBot="1" x14ac:dyDescent="0.25">
      <c r="A9" s="178"/>
      <c r="B9" s="554" t="s">
        <v>111</v>
      </c>
      <c r="C9" s="555"/>
      <c r="D9" s="555"/>
      <c r="E9" s="555"/>
      <c r="F9" s="555"/>
      <c r="G9" s="555"/>
      <c r="H9" s="555"/>
      <c r="I9" s="555"/>
      <c r="J9" s="555"/>
      <c r="K9" s="473"/>
      <c r="L9" s="556" t="s">
        <v>112</v>
      </c>
      <c r="M9" s="557"/>
      <c r="N9" s="557"/>
      <c r="O9" s="557"/>
      <c r="P9" s="557"/>
      <c r="Q9" s="558"/>
      <c r="R9" s="559">
        <v>115321</v>
      </c>
      <c r="S9" s="560"/>
      <c r="T9" s="560"/>
      <c r="U9" s="560"/>
      <c r="V9" s="561"/>
      <c r="W9" s="491" t="s">
        <v>113</v>
      </c>
      <c r="X9" s="492"/>
      <c r="Y9" s="492"/>
      <c r="Z9" s="492"/>
      <c r="AA9" s="492"/>
      <c r="AB9" s="492"/>
      <c r="AC9" s="492"/>
      <c r="AD9" s="492"/>
      <c r="AE9" s="492"/>
      <c r="AF9" s="492"/>
      <c r="AG9" s="492"/>
      <c r="AH9" s="492"/>
      <c r="AI9" s="492"/>
      <c r="AJ9" s="492"/>
      <c r="AK9" s="492"/>
      <c r="AL9" s="562"/>
      <c r="AM9" s="479" t="s">
        <v>114</v>
      </c>
      <c r="AN9" s="379"/>
      <c r="AO9" s="379"/>
      <c r="AP9" s="379"/>
      <c r="AQ9" s="379"/>
      <c r="AR9" s="379"/>
      <c r="AS9" s="379"/>
      <c r="AT9" s="380"/>
      <c r="AU9" s="480" t="s">
        <v>94</v>
      </c>
      <c r="AV9" s="481"/>
      <c r="AW9" s="481"/>
      <c r="AX9" s="481"/>
      <c r="AY9" s="436" t="s">
        <v>115</v>
      </c>
      <c r="AZ9" s="437"/>
      <c r="BA9" s="437"/>
      <c r="BB9" s="437"/>
      <c r="BC9" s="437"/>
      <c r="BD9" s="437"/>
      <c r="BE9" s="437"/>
      <c r="BF9" s="437"/>
      <c r="BG9" s="437"/>
      <c r="BH9" s="437"/>
      <c r="BI9" s="437"/>
      <c r="BJ9" s="437"/>
      <c r="BK9" s="437"/>
      <c r="BL9" s="437"/>
      <c r="BM9" s="438"/>
      <c r="BN9" s="422">
        <v>250890</v>
      </c>
      <c r="BO9" s="423"/>
      <c r="BP9" s="423"/>
      <c r="BQ9" s="423"/>
      <c r="BR9" s="423"/>
      <c r="BS9" s="423"/>
      <c r="BT9" s="423"/>
      <c r="BU9" s="424"/>
      <c r="BV9" s="422">
        <v>98928</v>
      </c>
      <c r="BW9" s="423"/>
      <c r="BX9" s="423"/>
      <c r="BY9" s="423"/>
      <c r="BZ9" s="423"/>
      <c r="CA9" s="423"/>
      <c r="CB9" s="423"/>
      <c r="CC9" s="424"/>
      <c r="CD9" s="462" t="s">
        <v>116</v>
      </c>
      <c r="CE9" s="382"/>
      <c r="CF9" s="382"/>
      <c r="CG9" s="382"/>
      <c r="CH9" s="382"/>
      <c r="CI9" s="382"/>
      <c r="CJ9" s="382"/>
      <c r="CK9" s="382"/>
      <c r="CL9" s="382"/>
      <c r="CM9" s="382"/>
      <c r="CN9" s="382"/>
      <c r="CO9" s="382"/>
      <c r="CP9" s="382"/>
      <c r="CQ9" s="382"/>
      <c r="CR9" s="382"/>
      <c r="CS9" s="463"/>
      <c r="CT9" s="419">
        <v>10</v>
      </c>
      <c r="CU9" s="420"/>
      <c r="CV9" s="420"/>
      <c r="CW9" s="420"/>
      <c r="CX9" s="420"/>
      <c r="CY9" s="420"/>
      <c r="CZ9" s="420"/>
      <c r="DA9" s="421"/>
      <c r="DB9" s="419">
        <v>9.6</v>
      </c>
      <c r="DC9" s="420"/>
      <c r="DD9" s="420"/>
      <c r="DE9" s="420"/>
      <c r="DF9" s="420"/>
      <c r="DG9" s="420"/>
      <c r="DH9" s="420"/>
      <c r="DI9" s="421"/>
    </row>
    <row r="10" spans="1:119" ht="18.75" customHeight="1" thickBot="1" x14ac:dyDescent="0.25">
      <c r="A10" s="178"/>
      <c r="B10" s="554"/>
      <c r="C10" s="555"/>
      <c r="D10" s="555"/>
      <c r="E10" s="555"/>
      <c r="F10" s="555"/>
      <c r="G10" s="555"/>
      <c r="H10" s="555"/>
      <c r="I10" s="555"/>
      <c r="J10" s="555"/>
      <c r="K10" s="473"/>
      <c r="L10" s="378" t="s">
        <v>117</v>
      </c>
      <c r="M10" s="379"/>
      <c r="N10" s="379"/>
      <c r="O10" s="379"/>
      <c r="P10" s="379"/>
      <c r="Q10" s="380"/>
      <c r="R10" s="375">
        <v>122138</v>
      </c>
      <c r="S10" s="376"/>
      <c r="T10" s="376"/>
      <c r="U10" s="376"/>
      <c r="V10" s="435"/>
      <c r="W10" s="563"/>
      <c r="X10" s="373"/>
      <c r="Y10" s="373"/>
      <c r="Z10" s="373"/>
      <c r="AA10" s="373"/>
      <c r="AB10" s="373"/>
      <c r="AC10" s="373"/>
      <c r="AD10" s="373"/>
      <c r="AE10" s="373"/>
      <c r="AF10" s="373"/>
      <c r="AG10" s="373"/>
      <c r="AH10" s="373"/>
      <c r="AI10" s="373"/>
      <c r="AJ10" s="373"/>
      <c r="AK10" s="373"/>
      <c r="AL10" s="564"/>
      <c r="AM10" s="479" t="s">
        <v>118</v>
      </c>
      <c r="AN10" s="379"/>
      <c r="AO10" s="379"/>
      <c r="AP10" s="379"/>
      <c r="AQ10" s="379"/>
      <c r="AR10" s="379"/>
      <c r="AS10" s="379"/>
      <c r="AT10" s="380"/>
      <c r="AU10" s="480" t="s">
        <v>102</v>
      </c>
      <c r="AV10" s="481"/>
      <c r="AW10" s="481"/>
      <c r="AX10" s="481"/>
      <c r="AY10" s="436" t="s">
        <v>119</v>
      </c>
      <c r="AZ10" s="437"/>
      <c r="BA10" s="437"/>
      <c r="BB10" s="437"/>
      <c r="BC10" s="437"/>
      <c r="BD10" s="437"/>
      <c r="BE10" s="437"/>
      <c r="BF10" s="437"/>
      <c r="BG10" s="437"/>
      <c r="BH10" s="437"/>
      <c r="BI10" s="437"/>
      <c r="BJ10" s="437"/>
      <c r="BK10" s="437"/>
      <c r="BL10" s="437"/>
      <c r="BM10" s="438"/>
      <c r="BN10" s="422">
        <v>649850</v>
      </c>
      <c r="BO10" s="423"/>
      <c r="BP10" s="423"/>
      <c r="BQ10" s="423"/>
      <c r="BR10" s="423"/>
      <c r="BS10" s="423"/>
      <c r="BT10" s="423"/>
      <c r="BU10" s="424"/>
      <c r="BV10" s="422">
        <v>352390</v>
      </c>
      <c r="BW10" s="423"/>
      <c r="BX10" s="423"/>
      <c r="BY10" s="423"/>
      <c r="BZ10" s="423"/>
      <c r="CA10" s="423"/>
      <c r="CB10" s="423"/>
      <c r="CC10" s="424"/>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54"/>
      <c r="C11" s="555"/>
      <c r="D11" s="555"/>
      <c r="E11" s="555"/>
      <c r="F11" s="555"/>
      <c r="G11" s="555"/>
      <c r="H11" s="555"/>
      <c r="I11" s="555"/>
      <c r="J11" s="555"/>
      <c r="K11" s="473"/>
      <c r="L11" s="383" t="s">
        <v>121</v>
      </c>
      <c r="M11" s="384"/>
      <c r="N11" s="384"/>
      <c r="O11" s="384"/>
      <c r="P11" s="384"/>
      <c r="Q11" s="385"/>
      <c r="R11" s="551" t="s">
        <v>122</v>
      </c>
      <c r="S11" s="552"/>
      <c r="T11" s="552"/>
      <c r="U11" s="552"/>
      <c r="V11" s="553"/>
      <c r="W11" s="563"/>
      <c r="X11" s="373"/>
      <c r="Y11" s="373"/>
      <c r="Z11" s="373"/>
      <c r="AA11" s="373"/>
      <c r="AB11" s="373"/>
      <c r="AC11" s="373"/>
      <c r="AD11" s="373"/>
      <c r="AE11" s="373"/>
      <c r="AF11" s="373"/>
      <c r="AG11" s="373"/>
      <c r="AH11" s="373"/>
      <c r="AI11" s="373"/>
      <c r="AJ11" s="373"/>
      <c r="AK11" s="373"/>
      <c r="AL11" s="564"/>
      <c r="AM11" s="479" t="s">
        <v>123</v>
      </c>
      <c r="AN11" s="379"/>
      <c r="AO11" s="379"/>
      <c r="AP11" s="379"/>
      <c r="AQ11" s="379"/>
      <c r="AR11" s="379"/>
      <c r="AS11" s="379"/>
      <c r="AT11" s="380"/>
      <c r="AU11" s="480" t="s">
        <v>102</v>
      </c>
      <c r="AV11" s="481"/>
      <c r="AW11" s="481"/>
      <c r="AX11" s="481"/>
      <c r="AY11" s="436" t="s">
        <v>124</v>
      </c>
      <c r="AZ11" s="437"/>
      <c r="BA11" s="437"/>
      <c r="BB11" s="437"/>
      <c r="BC11" s="437"/>
      <c r="BD11" s="437"/>
      <c r="BE11" s="437"/>
      <c r="BF11" s="437"/>
      <c r="BG11" s="437"/>
      <c r="BH11" s="437"/>
      <c r="BI11" s="437"/>
      <c r="BJ11" s="437"/>
      <c r="BK11" s="437"/>
      <c r="BL11" s="437"/>
      <c r="BM11" s="438"/>
      <c r="BN11" s="422">
        <v>0</v>
      </c>
      <c r="BO11" s="423"/>
      <c r="BP11" s="423"/>
      <c r="BQ11" s="423"/>
      <c r="BR11" s="423"/>
      <c r="BS11" s="423"/>
      <c r="BT11" s="423"/>
      <c r="BU11" s="424"/>
      <c r="BV11" s="422">
        <v>0</v>
      </c>
      <c r="BW11" s="423"/>
      <c r="BX11" s="423"/>
      <c r="BY11" s="423"/>
      <c r="BZ11" s="423"/>
      <c r="CA11" s="423"/>
      <c r="CB11" s="423"/>
      <c r="CC11" s="424"/>
      <c r="CD11" s="462" t="s">
        <v>125</v>
      </c>
      <c r="CE11" s="382"/>
      <c r="CF11" s="382"/>
      <c r="CG11" s="382"/>
      <c r="CH11" s="382"/>
      <c r="CI11" s="382"/>
      <c r="CJ11" s="382"/>
      <c r="CK11" s="382"/>
      <c r="CL11" s="382"/>
      <c r="CM11" s="382"/>
      <c r="CN11" s="382"/>
      <c r="CO11" s="382"/>
      <c r="CP11" s="382"/>
      <c r="CQ11" s="382"/>
      <c r="CR11" s="382"/>
      <c r="CS11" s="463"/>
      <c r="CT11" s="525" t="s">
        <v>126</v>
      </c>
      <c r="CU11" s="526"/>
      <c r="CV11" s="526"/>
      <c r="CW11" s="526"/>
      <c r="CX11" s="526"/>
      <c r="CY11" s="526"/>
      <c r="CZ11" s="526"/>
      <c r="DA11" s="527"/>
      <c r="DB11" s="525" t="s">
        <v>127</v>
      </c>
      <c r="DC11" s="526"/>
      <c r="DD11" s="526"/>
      <c r="DE11" s="526"/>
      <c r="DF11" s="526"/>
      <c r="DG11" s="526"/>
      <c r="DH11" s="526"/>
      <c r="DI11" s="527"/>
    </row>
    <row r="12" spans="1:119" ht="18.75" customHeight="1" x14ac:dyDescent="0.2">
      <c r="A12" s="178"/>
      <c r="B12" s="528" t="s">
        <v>128</v>
      </c>
      <c r="C12" s="529"/>
      <c r="D12" s="529"/>
      <c r="E12" s="529"/>
      <c r="F12" s="529"/>
      <c r="G12" s="529"/>
      <c r="H12" s="529"/>
      <c r="I12" s="529"/>
      <c r="J12" s="529"/>
      <c r="K12" s="530"/>
      <c r="L12" s="537" t="s">
        <v>129</v>
      </c>
      <c r="M12" s="538"/>
      <c r="N12" s="538"/>
      <c r="O12" s="538"/>
      <c r="P12" s="538"/>
      <c r="Q12" s="539"/>
      <c r="R12" s="540">
        <v>113454</v>
      </c>
      <c r="S12" s="541"/>
      <c r="T12" s="541"/>
      <c r="U12" s="541"/>
      <c r="V12" s="542"/>
      <c r="W12" s="543" t="s">
        <v>1</v>
      </c>
      <c r="X12" s="481"/>
      <c r="Y12" s="481"/>
      <c r="Z12" s="481"/>
      <c r="AA12" s="481"/>
      <c r="AB12" s="544"/>
      <c r="AC12" s="545" t="s">
        <v>130</v>
      </c>
      <c r="AD12" s="546"/>
      <c r="AE12" s="546"/>
      <c r="AF12" s="546"/>
      <c r="AG12" s="547"/>
      <c r="AH12" s="545" t="s">
        <v>131</v>
      </c>
      <c r="AI12" s="546"/>
      <c r="AJ12" s="546"/>
      <c r="AK12" s="546"/>
      <c r="AL12" s="548"/>
      <c r="AM12" s="479" t="s">
        <v>132</v>
      </c>
      <c r="AN12" s="379"/>
      <c r="AO12" s="379"/>
      <c r="AP12" s="379"/>
      <c r="AQ12" s="379"/>
      <c r="AR12" s="379"/>
      <c r="AS12" s="379"/>
      <c r="AT12" s="380"/>
      <c r="AU12" s="480" t="s">
        <v>133</v>
      </c>
      <c r="AV12" s="481"/>
      <c r="AW12" s="481"/>
      <c r="AX12" s="481"/>
      <c r="AY12" s="436" t="s">
        <v>134</v>
      </c>
      <c r="AZ12" s="437"/>
      <c r="BA12" s="437"/>
      <c r="BB12" s="437"/>
      <c r="BC12" s="437"/>
      <c r="BD12" s="437"/>
      <c r="BE12" s="437"/>
      <c r="BF12" s="437"/>
      <c r="BG12" s="437"/>
      <c r="BH12" s="437"/>
      <c r="BI12" s="437"/>
      <c r="BJ12" s="437"/>
      <c r="BK12" s="437"/>
      <c r="BL12" s="437"/>
      <c r="BM12" s="438"/>
      <c r="BN12" s="422">
        <v>0</v>
      </c>
      <c r="BO12" s="423"/>
      <c r="BP12" s="423"/>
      <c r="BQ12" s="423"/>
      <c r="BR12" s="423"/>
      <c r="BS12" s="423"/>
      <c r="BT12" s="423"/>
      <c r="BU12" s="424"/>
      <c r="BV12" s="422">
        <v>100000</v>
      </c>
      <c r="BW12" s="423"/>
      <c r="BX12" s="423"/>
      <c r="BY12" s="423"/>
      <c r="BZ12" s="423"/>
      <c r="CA12" s="423"/>
      <c r="CB12" s="423"/>
      <c r="CC12" s="424"/>
      <c r="CD12" s="462" t="s">
        <v>135</v>
      </c>
      <c r="CE12" s="382"/>
      <c r="CF12" s="382"/>
      <c r="CG12" s="382"/>
      <c r="CH12" s="382"/>
      <c r="CI12" s="382"/>
      <c r="CJ12" s="382"/>
      <c r="CK12" s="382"/>
      <c r="CL12" s="382"/>
      <c r="CM12" s="382"/>
      <c r="CN12" s="382"/>
      <c r="CO12" s="382"/>
      <c r="CP12" s="382"/>
      <c r="CQ12" s="382"/>
      <c r="CR12" s="382"/>
      <c r="CS12" s="463"/>
      <c r="CT12" s="525" t="s">
        <v>136</v>
      </c>
      <c r="CU12" s="526"/>
      <c r="CV12" s="526"/>
      <c r="CW12" s="526"/>
      <c r="CX12" s="526"/>
      <c r="CY12" s="526"/>
      <c r="CZ12" s="526"/>
      <c r="DA12" s="527"/>
      <c r="DB12" s="525" t="s">
        <v>127</v>
      </c>
      <c r="DC12" s="526"/>
      <c r="DD12" s="526"/>
      <c r="DE12" s="526"/>
      <c r="DF12" s="526"/>
      <c r="DG12" s="526"/>
      <c r="DH12" s="526"/>
      <c r="DI12" s="527"/>
    </row>
    <row r="13" spans="1:119" ht="18.75" customHeight="1" x14ac:dyDescent="0.2">
      <c r="A13" s="178"/>
      <c r="B13" s="531"/>
      <c r="C13" s="532"/>
      <c r="D13" s="532"/>
      <c r="E13" s="532"/>
      <c r="F13" s="532"/>
      <c r="G13" s="532"/>
      <c r="H13" s="532"/>
      <c r="I13" s="532"/>
      <c r="J13" s="532"/>
      <c r="K13" s="533"/>
      <c r="L13" s="187"/>
      <c r="M13" s="506" t="s">
        <v>137</v>
      </c>
      <c r="N13" s="507"/>
      <c r="O13" s="507"/>
      <c r="P13" s="507"/>
      <c r="Q13" s="508"/>
      <c r="R13" s="509">
        <v>110552</v>
      </c>
      <c r="S13" s="510"/>
      <c r="T13" s="510"/>
      <c r="U13" s="510"/>
      <c r="V13" s="511"/>
      <c r="W13" s="512" t="s">
        <v>138</v>
      </c>
      <c r="X13" s="408"/>
      <c r="Y13" s="408"/>
      <c r="Z13" s="408"/>
      <c r="AA13" s="408"/>
      <c r="AB13" s="409"/>
      <c r="AC13" s="375">
        <v>609</v>
      </c>
      <c r="AD13" s="376"/>
      <c r="AE13" s="376"/>
      <c r="AF13" s="376"/>
      <c r="AG13" s="377"/>
      <c r="AH13" s="375">
        <v>609</v>
      </c>
      <c r="AI13" s="376"/>
      <c r="AJ13" s="376"/>
      <c r="AK13" s="376"/>
      <c r="AL13" s="435"/>
      <c r="AM13" s="479" t="s">
        <v>139</v>
      </c>
      <c r="AN13" s="379"/>
      <c r="AO13" s="379"/>
      <c r="AP13" s="379"/>
      <c r="AQ13" s="379"/>
      <c r="AR13" s="379"/>
      <c r="AS13" s="379"/>
      <c r="AT13" s="380"/>
      <c r="AU13" s="480" t="s">
        <v>140</v>
      </c>
      <c r="AV13" s="481"/>
      <c r="AW13" s="481"/>
      <c r="AX13" s="481"/>
      <c r="AY13" s="436" t="s">
        <v>141</v>
      </c>
      <c r="AZ13" s="437"/>
      <c r="BA13" s="437"/>
      <c r="BB13" s="437"/>
      <c r="BC13" s="437"/>
      <c r="BD13" s="437"/>
      <c r="BE13" s="437"/>
      <c r="BF13" s="437"/>
      <c r="BG13" s="437"/>
      <c r="BH13" s="437"/>
      <c r="BI13" s="437"/>
      <c r="BJ13" s="437"/>
      <c r="BK13" s="437"/>
      <c r="BL13" s="437"/>
      <c r="BM13" s="438"/>
      <c r="BN13" s="422">
        <v>900740</v>
      </c>
      <c r="BO13" s="423"/>
      <c r="BP13" s="423"/>
      <c r="BQ13" s="423"/>
      <c r="BR13" s="423"/>
      <c r="BS13" s="423"/>
      <c r="BT13" s="423"/>
      <c r="BU13" s="424"/>
      <c r="BV13" s="422">
        <v>351318</v>
      </c>
      <c r="BW13" s="423"/>
      <c r="BX13" s="423"/>
      <c r="BY13" s="423"/>
      <c r="BZ13" s="423"/>
      <c r="CA13" s="423"/>
      <c r="CB13" s="423"/>
      <c r="CC13" s="424"/>
      <c r="CD13" s="462" t="s">
        <v>142</v>
      </c>
      <c r="CE13" s="382"/>
      <c r="CF13" s="382"/>
      <c r="CG13" s="382"/>
      <c r="CH13" s="382"/>
      <c r="CI13" s="382"/>
      <c r="CJ13" s="382"/>
      <c r="CK13" s="382"/>
      <c r="CL13" s="382"/>
      <c r="CM13" s="382"/>
      <c r="CN13" s="382"/>
      <c r="CO13" s="382"/>
      <c r="CP13" s="382"/>
      <c r="CQ13" s="382"/>
      <c r="CR13" s="382"/>
      <c r="CS13" s="463"/>
      <c r="CT13" s="419">
        <v>2.9</v>
      </c>
      <c r="CU13" s="420"/>
      <c r="CV13" s="420"/>
      <c r="CW13" s="420"/>
      <c r="CX13" s="420"/>
      <c r="CY13" s="420"/>
      <c r="CZ13" s="420"/>
      <c r="DA13" s="421"/>
      <c r="DB13" s="419">
        <v>2.8</v>
      </c>
      <c r="DC13" s="420"/>
      <c r="DD13" s="420"/>
      <c r="DE13" s="420"/>
      <c r="DF13" s="420"/>
      <c r="DG13" s="420"/>
      <c r="DH13" s="420"/>
      <c r="DI13" s="421"/>
    </row>
    <row r="14" spans="1:119" ht="18.75" customHeight="1" thickBot="1" x14ac:dyDescent="0.25">
      <c r="A14" s="178"/>
      <c r="B14" s="531"/>
      <c r="C14" s="532"/>
      <c r="D14" s="532"/>
      <c r="E14" s="532"/>
      <c r="F14" s="532"/>
      <c r="G14" s="532"/>
      <c r="H14" s="532"/>
      <c r="I14" s="532"/>
      <c r="J14" s="532"/>
      <c r="K14" s="533"/>
      <c r="L14" s="496" t="s">
        <v>143</v>
      </c>
      <c r="M14" s="549"/>
      <c r="N14" s="549"/>
      <c r="O14" s="549"/>
      <c r="P14" s="549"/>
      <c r="Q14" s="550"/>
      <c r="R14" s="509">
        <v>115008</v>
      </c>
      <c r="S14" s="510"/>
      <c r="T14" s="510"/>
      <c r="U14" s="510"/>
      <c r="V14" s="511"/>
      <c r="W14" s="513"/>
      <c r="X14" s="411"/>
      <c r="Y14" s="411"/>
      <c r="Z14" s="411"/>
      <c r="AA14" s="411"/>
      <c r="AB14" s="412"/>
      <c r="AC14" s="502">
        <v>1.3</v>
      </c>
      <c r="AD14" s="503"/>
      <c r="AE14" s="503"/>
      <c r="AF14" s="503"/>
      <c r="AG14" s="504"/>
      <c r="AH14" s="502">
        <v>1.2</v>
      </c>
      <c r="AI14" s="503"/>
      <c r="AJ14" s="503"/>
      <c r="AK14" s="503"/>
      <c r="AL14" s="505"/>
      <c r="AM14" s="479"/>
      <c r="AN14" s="379"/>
      <c r="AO14" s="379"/>
      <c r="AP14" s="379"/>
      <c r="AQ14" s="379"/>
      <c r="AR14" s="379"/>
      <c r="AS14" s="379"/>
      <c r="AT14" s="380"/>
      <c r="AU14" s="480"/>
      <c r="AV14" s="481"/>
      <c r="AW14" s="481"/>
      <c r="AX14" s="481"/>
      <c r="AY14" s="436"/>
      <c r="AZ14" s="437"/>
      <c r="BA14" s="437"/>
      <c r="BB14" s="437"/>
      <c r="BC14" s="437"/>
      <c r="BD14" s="437"/>
      <c r="BE14" s="437"/>
      <c r="BF14" s="437"/>
      <c r="BG14" s="437"/>
      <c r="BH14" s="437"/>
      <c r="BI14" s="437"/>
      <c r="BJ14" s="437"/>
      <c r="BK14" s="437"/>
      <c r="BL14" s="437"/>
      <c r="BM14" s="438"/>
      <c r="BN14" s="422"/>
      <c r="BO14" s="423"/>
      <c r="BP14" s="423"/>
      <c r="BQ14" s="423"/>
      <c r="BR14" s="423"/>
      <c r="BS14" s="423"/>
      <c r="BT14" s="423"/>
      <c r="BU14" s="424"/>
      <c r="BV14" s="422"/>
      <c r="BW14" s="423"/>
      <c r="BX14" s="423"/>
      <c r="BY14" s="423"/>
      <c r="BZ14" s="423"/>
      <c r="CA14" s="423"/>
      <c r="CB14" s="423"/>
      <c r="CC14" s="424"/>
      <c r="CD14" s="459" t="s">
        <v>144</v>
      </c>
      <c r="CE14" s="460"/>
      <c r="CF14" s="460"/>
      <c r="CG14" s="460"/>
      <c r="CH14" s="460"/>
      <c r="CI14" s="460"/>
      <c r="CJ14" s="460"/>
      <c r="CK14" s="460"/>
      <c r="CL14" s="460"/>
      <c r="CM14" s="460"/>
      <c r="CN14" s="460"/>
      <c r="CO14" s="460"/>
      <c r="CP14" s="460"/>
      <c r="CQ14" s="460"/>
      <c r="CR14" s="460"/>
      <c r="CS14" s="461"/>
      <c r="CT14" s="519" t="s">
        <v>127</v>
      </c>
      <c r="CU14" s="520"/>
      <c r="CV14" s="520"/>
      <c r="CW14" s="520"/>
      <c r="CX14" s="520"/>
      <c r="CY14" s="520"/>
      <c r="CZ14" s="520"/>
      <c r="DA14" s="521"/>
      <c r="DB14" s="519" t="s">
        <v>127</v>
      </c>
      <c r="DC14" s="520"/>
      <c r="DD14" s="520"/>
      <c r="DE14" s="520"/>
      <c r="DF14" s="520"/>
      <c r="DG14" s="520"/>
      <c r="DH14" s="520"/>
      <c r="DI14" s="521"/>
    </row>
    <row r="15" spans="1:119" ht="18.75" customHeight="1" x14ac:dyDescent="0.2">
      <c r="A15" s="178"/>
      <c r="B15" s="531"/>
      <c r="C15" s="532"/>
      <c r="D15" s="532"/>
      <c r="E15" s="532"/>
      <c r="F15" s="532"/>
      <c r="G15" s="532"/>
      <c r="H15" s="532"/>
      <c r="I15" s="532"/>
      <c r="J15" s="532"/>
      <c r="K15" s="533"/>
      <c r="L15" s="187"/>
      <c r="M15" s="506" t="s">
        <v>137</v>
      </c>
      <c r="N15" s="507"/>
      <c r="O15" s="507"/>
      <c r="P15" s="507"/>
      <c r="Q15" s="508"/>
      <c r="R15" s="509">
        <v>111398</v>
      </c>
      <c r="S15" s="510"/>
      <c r="T15" s="510"/>
      <c r="U15" s="510"/>
      <c r="V15" s="511"/>
      <c r="W15" s="512" t="s">
        <v>145</v>
      </c>
      <c r="X15" s="408"/>
      <c r="Y15" s="408"/>
      <c r="Z15" s="408"/>
      <c r="AA15" s="408"/>
      <c r="AB15" s="409"/>
      <c r="AC15" s="375">
        <v>6365</v>
      </c>
      <c r="AD15" s="376"/>
      <c r="AE15" s="376"/>
      <c r="AF15" s="376"/>
      <c r="AG15" s="377"/>
      <c r="AH15" s="375">
        <v>6570</v>
      </c>
      <c r="AI15" s="376"/>
      <c r="AJ15" s="376"/>
      <c r="AK15" s="376"/>
      <c r="AL15" s="435"/>
      <c r="AM15" s="479"/>
      <c r="AN15" s="379"/>
      <c r="AO15" s="379"/>
      <c r="AP15" s="379"/>
      <c r="AQ15" s="379"/>
      <c r="AR15" s="379"/>
      <c r="AS15" s="379"/>
      <c r="AT15" s="380"/>
      <c r="AU15" s="480"/>
      <c r="AV15" s="481"/>
      <c r="AW15" s="481"/>
      <c r="AX15" s="481"/>
      <c r="AY15" s="448" t="s">
        <v>146</v>
      </c>
      <c r="AZ15" s="449"/>
      <c r="BA15" s="449"/>
      <c r="BB15" s="449"/>
      <c r="BC15" s="449"/>
      <c r="BD15" s="449"/>
      <c r="BE15" s="449"/>
      <c r="BF15" s="449"/>
      <c r="BG15" s="449"/>
      <c r="BH15" s="449"/>
      <c r="BI15" s="449"/>
      <c r="BJ15" s="449"/>
      <c r="BK15" s="449"/>
      <c r="BL15" s="449"/>
      <c r="BM15" s="450"/>
      <c r="BN15" s="451">
        <v>12094722</v>
      </c>
      <c r="BO15" s="452"/>
      <c r="BP15" s="452"/>
      <c r="BQ15" s="452"/>
      <c r="BR15" s="452"/>
      <c r="BS15" s="452"/>
      <c r="BT15" s="452"/>
      <c r="BU15" s="453"/>
      <c r="BV15" s="451">
        <v>12638156</v>
      </c>
      <c r="BW15" s="452"/>
      <c r="BX15" s="452"/>
      <c r="BY15" s="452"/>
      <c r="BZ15" s="452"/>
      <c r="CA15" s="452"/>
      <c r="CB15" s="452"/>
      <c r="CC15" s="453"/>
      <c r="CD15" s="522" t="s">
        <v>147</v>
      </c>
      <c r="CE15" s="523"/>
      <c r="CF15" s="523"/>
      <c r="CG15" s="523"/>
      <c r="CH15" s="523"/>
      <c r="CI15" s="523"/>
      <c r="CJ15" s="523"/>
      <c r="CK15" s="523"/>
      <c r="CL15" s="523"/>
      <c r="CM15" s="523"/>
      <c r="CN15" s="523"/>
      <c r="CO15" s="523"/>
      <c r="CP15" s="523"/>
      <c r="CQ15" s="523"/>
      <c r="CR15" s="523"/>
      <c r="CS15" s="524"/>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31"/>
      <c r="C16" s="532"/>
      <c r="D16" s="532"/>
      <c r="E16" s="532"/>
      <c r="F16" s="532"/>
      <c r="G16" s="532"/>
      <c r="H16" s="532"/>
      <c r="I16" s="532"/>
      <c r="J16" s="532"/>
      <c r="K16" s="533"/>
      <c r="L16" s="496" t="s">
        <v>148</v>
      </c>
      <c r="M16" s="497"/>
      <c r="N16" s="497"/>
      <c r="O16" s="497"/>
      <c r="P16" s="497"/>
      <c r="Q16" s="498"/>
      <c r="R16" s="499" t="s">
        <v>149</v>
      </c>
      <c r="S16" s="500"/>
      <c r="T16" s="500"/>
      <c r="U16" s="500"/>
      <c r="V16" s="501"/>
      <c r="W16" s="513"/>
      <c r="X16" s="411"/>
      <c r="Y16" s="411"/>
      <c r="Z16" s="411"/>
      <c r="AA16" s="411"/>
      <c r="AB16" s="412"/>
      <c r="AC16" s="502">
        <v>13.2</v>
      </c>
      <c r="AD16" s="503"/>
      <c r="AE16" s="503"/>
      <c r="AF16" s="503"/>
      <c r="AG16" s="504"/>
      <c r="AH16" s="502">
        <v>13.4</v>
      </c>
      <c r="AI16" s="503"/>
      <c r="AJ16" s="503"/>
      <c r="AK16" s="503"/>
      <c r="AL16" s="505"/>
      <c r="AM16" s="479"/>
      <c r="AN16" s="379"/>
      <c r="AO16" s="379"/>
      <c r="AP16" s="379"/>
      <c r="AQ16" s="379"/>
      <c r="AR16" s="379"/>
      <c r="AS16" s="379"/>
      <c r="AT16" s="380"/>
      <c r="AU16" s="480"/>
      <c r="AV16" s="481"/>
      <c r="AW16" s="481"/>
      <c r="AX16" s="481"/>
      <c r="AY16" s="436" t="s">
        <v>150</v>
      </c>
      <c r="AZ16" s="437"/>
      <c r="BA16" s="437"/>
      <c r="BB16" s="437"/>
      <c r="BC16" s="437"/>
      <c r="BD16" s="437"/>
      <c r="BE16" s="437"/>
      <c r="BF16" s="437"/>
      <c r="BG16" s="437"/>
      <c r="BH16" s="437"/>
      <c r="BI16" s="437"/>
      <c r="BJ16" s="437"/>
      <c r="BK16" s="437"/>
      <c r="BL16" s="437"/>
      <c r="BM16" s="438"/>
      <c r="BN16" s="422">
        <v>22274015</v>
      </c>
      <c r="BO16" s="423"/>
      <c r="BP16" s="423"/>
      <c r="BQ16" s="423"/>
      <c r="BR16" s="423"/>
      <c r="BS16" s="423"/>
      <c r="BT16" s="423"/>
      <c r="BU16" s="424"/>
      <c r="BV16" s="422">
        <v>21366274</v>
      </c>
      <c r="BW16" s="423"/>
      <c r="BX16" s="423"/>
      <c r="BY16" s="423"/>
      <c r="BZ16" s="423"/>
      <c r="CA16" s="423"/>
      <c r="CB16" s="423"/>
      <c r="CC16" s="424"/>
      <c r="CD16" s="191"/>
      <c r="CE16" s="454"/>
      <c r="CF16" s="454"/>
      <c r="CG16" s="454"/>
      <c r="CH16" s="454"/>
      <c r="CI16" s="454"/>
      <c r="CJ16" s="454"/>
      <c r="CK16" s="454"/>
      <c r="CL16" s="454"/>
      <c r="CM16" s="454"/>
      <c r="CN16" s="454"/>
      <c r="CO16" s="454"/>
      <c r="CP16" s="454"/>
      <c r="CQ16" s="454"/>
      <c r="CR16" s="454"/>
      <c r="CS16" s="455"/>
      <c r="CT16" s="419"/>
      <c r="CU16" s="420"/>
      <c r="CV16" s="420"/>
      <c r="CW16" s="420"/>
      <c r="CX16" s="420"/>
      <c r="CY16" s="420"/>
      <c r="CZ16" s="420"/>
      <c r="DA16" s="421"/>
      <c r="DB16" s="419"/>
      <c r="DC16" s="420"/>
      <c r="DD16" s="420"/>
      <c r="DE16" s="420"/>
      <c r="DF16" s="420"/>
      <c r="DG16" s="420"/>
      <c r="DH16" s="420"/>
      <c r="DI16" s="421"/>
    </row>
    <row r="17" spans="1:113" ht="18.75" customHeight="1" thickBot="1" x14ac:dyDescent="0.25">
      <c r="A17" s="178"/>
      <c r="B17" s="534"/>
      <c r="C17" s="535"/>
      <c r="D17" s="535"/>
      <c r="E17" s="535"/>
      <c r="F17" s="535"/>
      <c r="G17" s="535"/>
      <c r="H17" s="535"/>
      <c r="I17" s="535"/>
      <c r="J17" s="535"/>
      <c r="K17" s="536"/>
      <c r="L17" s="192"/>
      <c r="M17" s="515" t="s">
        <v>151</v>
      </c>
      <c r="N17" s="516"/>
      <c r="O17" s="516"/>
      <c r="P17" s="516"/>
      <c r="Q17" s="517"/>
      <c r="R17" s="499" t="s">
        <v>152</v>
      </c>
      <c r="S17" s="500"/>
      <c r="T17" s="500"/>
      <c r="U17" s="500"/>
      <c r="V17" s="501"/>
      <c r="W17" s="512" t="s">
        <v>153</v>
      </c>
      <c r="X17" s="408"/>
      <c r="Y17" s="408"/>
      <c r="Z17" s="408"/>
      <c r="AA17" s="408"/>
      <c r="AB17" s="409"/>
      <c r="AC17" s="375">
        <v>41266</v>
      </c>
      <c r="AD17" s="376"/>
      <c r="AE17" s="376"/>
      <c r="AF17" s="376"/>
      <c r="AG17" s="377"/>
      <c r="AH17" s="375">
        <v>42008</v>
      </c>
      <c r="AI17" s="376"/>
      <c r="AJ17" s="376"/>
      <c r="AK17" s="376"/>
      <c r="AL17" s="435"/>
      <c r="AM17" s="479"/>
      <c r="AN17" s="379"/>
      <c r="AO17" s="379"/>
      <c r="AP17" s="379"/>
      <c r="AQ17" s="379"/>
      <c r="AR17" s="379"/>
      <c r="AS17" s="379"/>
      <c r="AT17" s="380"/>
      <c r="AU17" s="480"/>
      <c r="AV17" s="481"/>
      <c r="AW17" s="481"/>
      <c r="AX17" s="481"/>
      <c r="AY17" s="436" t="s">
        <v>154</v>
      </c>
      <c r="AZ17" s="437"/>
      <c r="BA17" s="437"/>
      <c r="BB17" s="437"/>
      <c r="BC17" s="437"/>
      <c r="BD17" s="437"/>
      <c r="BE17" s="437"/>
      <c r="BF17" s="437"/>
      <c r="BG17" s="437"/>
      <c r="BH17" s="437"/>
      <c r="BI17" s="437"/>
      <c r="BJ17" s="437"/>
      <c r="BK17" s="437"/>
      <c r="BL17" s="437"/>
      <c r="BM17" s="438"/>
      <c r="BN17" s="422">
        <v>15260551</v>
      </c>
      <c r="BO17" s="423"/>
      <c r="BP17" s="423"/>
      <c r="BQ17" s="423"/>
      <c r="BR17" s="423"/>
      <c r="BS17" s="423"/>
      <c r="BT17" s="423"/>
      <c r="BU17" s="424"/>
      <c r="BV17" s="422">
        <v>15979559</v>
      </c>
      <c r="BW17" s="423"/>
      <c r="BX17" s="423"/>
      <c r="BY17" s="423"/>
      <c r="BZ17" s="423"/>
      <c r="CA17" s="423"/>
      <c r="CB17" s="423"/>
      <c r="CC17" s="424"/>
      <c r="CD17" s="191"/>
      <c r="CE17" s="454"/>
      <c r="CF17" s="454"/>
      <c r="CG17" s="454"/>
      <c r="CH17" s="454"/>
      <c r="CI17" s="454"/>
      <c r="CJ17" s="454"/>
      <c r="CK17" s="454"/>
      <c r="CL17" s="454"/>
      <c r="CM17" s="454"/>
      <c r="CN17" s="454"/>
      <c r="CO17" s="454"/>
      <c r="CP17" s="454"/>
      <c r="CQ17" s="454"/>
      <c r="CR17" s="454"/>
      <c r="CS17" s="455"/>
      <c r="CT17" s="419"/>
      <c r="CU17" s="420"/>
      <c r="CV17" s="420"/>
      <c r="CW17" s="420"/>
      <c r="CX17" s="420"/>
      <c r="CY17" s="420"/>
      <c r="CZ17" s="420"/>
      <c r="DA17" s="421"/>
      <c r="DB17" s="419"/>
      <c r="DC17" s="420"/>
      <c r="DD17" s="420"/>
      <c r="DE17" s="420"/>
      <c r="DF17" s="420"/>
      <c r="DG17" s="420"/>
      <c r="DH17" s="420"/>
      <c r="DI17" s="421"/>
    </row>
    <row r="18" spans="1:113" ht="18.75" customHeight="1" thickBot="1" x14ac:dyDescent="0.25">
      <c r="A18" s="178"/>
      <c r="B18" s="472" t="s">
        <v>155</v>
      </c>
      <c r="C18" s="473"/>
      <c r="D18" s="473"/>
      <c r="E18" s="474"/>
      <c r="F18" s="474"/>
      <c r="G18" s="474"/>
      <c r="H18" s="474"/>
      <c r="I18" s="474"/>
      <c r="J18" s="474"/>
      <c r="K18" s="474"/>
      <c r="L18" s="475">
        <v>125.34</v>
      </c>
      <c r="M18" s="475"/>
      <c r="N18" s="475"/>
      <c r="O18" s="475"/>
      <c r="P18" s="475"/>
      <c r="Q18" s="475"/>
      <c r="R18" s="476"/>
      <c r="S18" s="476"/>
      <c r="T18" s="476"/>
      <c r="U18" s="476"/>
      <c r="V18" s="477"/>
      <c r="W18" s="493"/>
      <c r="X18" s="494"/>
      <c r="Y18" s="494"/>
      <c r="Z18" s="494"/>
      <c r="AA18" s="494"/>
      <c r="AB18" s="518"/>
      <c r="AC18" s="392">
        <v>85.5</v>
      </c>
      <c r="AD18" s="393"/>
      <c r="AE18" s="393"/>
      <c r="AF18" s="393"/>
      <c r="AG18" s="478"/>
      <c r="AH18" s="392">
        <v>85.4</v>
      </c>
      <c r="AI18" s="393"/>
      <c r="AJ18" s="393"/>
      <c r="AK18" s="393"/>
      <c r="AL18" s="394"/>
      <c r="AM18" s="479"/>
      <c r="AN18" s="379"/>
      <c r="AO18" s="379"/>
      <c r="AP18" s="379"/>
      <c r="AQ18" s="379"/>
      <c r="AR18" s="379"/>
      <c r="AS18" s="379"/>
      <c r="AT18" s="380"/>
      <c r="AU18" s="480"/>
      <c r="AV18" s="481"/>
      <c r="AW18" s="481"/>
      <c r="AX18" s="481"/>
      <c r="AY18" s="436" t="s">
        <v>156</v>
      </c>
      <c r="AZ18" s="437"/>
      <c r="BA18" s="437"/>
      <c r="BB18" s="437"/>
      <c r="BC18" s="437"/>
      <c r="BD18" s="437"/>
      <c r="BE18" s="437"/>
      <c r="BF18" s="437"/>
      <c r="BG18" s="437"/>
      <c r="BH18" s="437"/>
      <c r="BI18" s="437"/>
      <c r="BJ18" s="437"/>
      <c r="BK18" s="437"/>
      <c r="BL18" s="437"/>
      <c r="BM18" s="438"/>
      <c r="BN18" s="422">
        <v>25990224</v>
      </c>
      <c r="BO18" s="423"/>
      <c r="BP18" s="423"/>
      <c r="BQ18" s="423"/>
      <c r="BR18" s="423"/>
      <c r="BS18" s="423"/>
      <c r="BT18" s="423"/>
      <c r="BU18" s="424"/>
      <c r="BV18" s="422">
        <v>25382530</v>
      </c>
      <c r="BW18" s="423"/>
      <c r="BX18" s="423"/>
      <c r="BY18" s="423"/>
      <c r="BZ18" s="423"/>
      <c r="CA18" s="423"/>
      <c r="CB18" s="423"/>
      <c r="CC18" s="424"/>
      <c r="CD18" s="191"/>
      <c r="CE18" s="454"/>
      <c r="CF18" s="454"/>
      <c r="CG18" s="454"/>
      <c r="CH18" s="454"/>
      <c r="CI18" s="454"/>
      <c r="CJ18" s="454"/>
      <c r="CK18" s="454"/>
      <c r="CL18" s="454"/>
      <c r="CM18" s="454"/>
      <c r="CN18" s="454"/>
      <c r="CO18" s="454"/>
      <c r="CP18" s="454"/>
      <c r="CQ18" s="454"/>
      <c r="CR18" s="454"/>
      <c r="CS18" s="455"/>
      <c r="CT18" s="419"/>
      <c r="CU18" s="420"/>
      <c r="CV18" s="420"/>
      <c r="CW18" s="420"/>
      <c r="CX18" s="420"/>
      <c r="CY18" s="420"/>
      <c r="CZ18" s="420"/>
      <c r="DA18" s="421"/>
      <c r="DB18" s="419"/>
      <c r="DC18" s="420"/>
      <c r="DD18" s="420"/>
      <c r="DE18" s="420"/>
      <c r="DF18" s="420"/>
      <c r="DG18" s="420"/>
      <c r="DH18" s="420"/>
      <c r="DI18" s="421"/>
    </row>
    <row r="19" spans="1:113" ht="18.75" customHeight="1" thickBot="1" x14ac:dyDescent="0.25">
      <c r="A19" s="178"/>
      <c r="B19" s="472" t="s">
        <v>157</v>
      </c>
      <c r="C19" s="473"/>
      <c r="D19" s="473"/>
      <c r="E19" s="474"/>
      <c r="F19" s="474"/>
      <c r="G19" s="474"/>
      <c r="H19" s="474"/>
      <c r="I19" s="474"/>
      <c r="J19" s="474"/>
      <c r="K19" s="474"/>
      <c r="L19" s="482">
        <v>920</v>
      </c>
      <c r="M19" s="482"/>
      <c r="N19" s="482"/>
      <c r="O19" s="482"/>
      <c r="P19" s="482"/>
      <c r="Q19" s="482"/>
      <c r="R19" s="483"/>
      <c r="S19" s="483"/>
      <c r="T19" s="483"/>
      <c r="U19" s="483"/>
      <c r="V19" s="484"/>
      <c r="W19" s="491"/>
      <c r="X19" s="492"/>
      <c r="Y19" s="492"/>
      <c r="Z19" s="492"/>
      <c r="AA19" s="492"/>
      <c r="AB19" s="492"/>
      <c r="AC19" s="495"/>
      <c r="AD19" s="495"/>
      <c r="AE19" s="495"/>
      <c r="AF19" s="495"/>
      <c r="AG19" s="495"/>
      <c r="AH19" s="495"/>
      <c r="AI19" s="495"/>
      <c r="AJ19" s="495"/>
      <c r="AK19" s="495"/>
      <c r="AL19" s="514"/>
      <c r="AM19" s="479"/>
      <c r="AN19" s="379"/>
      <c r="AO19" s="379"/>
      <c r="AP19" s="379"/>
      <c r="AQ19" s="379"/>
      <c r="AR19" s="379"/>
      <c r="AS19" s="379"/>
      <c r="AT19" s="380"/>
      <c r="AU19" s="480"/>
      <c r="AV19" s="481"/>
      <c r="AW19" s="481"/>
      <c r="AX19" s="481"/>
      <c r="AY19" s="436" t="s">
        <v>158</v>
      </c>
      <c r="AZ19" s="437"/>
      <c r="BA19" s="437"/>
      <c r="BB19" s="437"/>
      <c r="BC19" s="437"/>
      <c r="BD19" s="437"/>
      <c r="BE19" s="437"/>
      <c r="BF19" s="437"/>
      <c r="BG19" s="437"/>
      <c r="BH19" s="437"/>
      <c r="BI19" s="437"/>
      <c r="BJ19" s="437"/>
      <c r="BK19" s="437"/>
      <c r="BL19" s="437"/>
      <c r="BM19" s="438"/>
      <c r="BN19" s="422">
        <v>34635273</v>
      </c>
      <c r="BO19" s="423"/>
      <c r="BP19" s="423"/>
      <c r="BQ19" s="423"/>
      <c r="BR19" s="423"/>
      <c r="BS19" s="423"/>
      <c r="BT19" s="423"/>
      <c r="BU19" s="424"/>
      <c r="BV19" s="422">
        <v>31408250</v>
      </c>
      <c r="BW19" s="423"/>
      <c r="BX19" s="423"/>
      <c r="BY19" s="423"/>
      <c r="BZ19" s="423"/>
      <c r="CA19" s="423"/>
      <c r="CB19" s="423"/>
      <c r="CC19" s="424"/>
      <c r="CD19" s="191"/>
      <c r="CE19" s="454"/>
      <c r="CF19" s="454"/>
      <c r="CG19" s="454"/>
      <c r="CH19" s="454"/>
      <c r="CI19" s="454"/>
      <c r="CJ19" s="454"/>
      <c r="CK19" s="454"/>
      <c r="CL19" s="454"/>
      <c r="CM19" s="454"/>
      <c r="CN19" s="454"/>
      <c r="CO19" s="454"/>
      <c r="CP19" s="454"/>
      <c r="CQ19" s="454"/>
      <c r="CR19" s="454"/>
      <c r="CS19" s="455"/>
      <c r="CT19" s="419"/>
      <c r="CU19" s="420"/>
      <c r="CV19" s="420"/>
      <c r="CW19" s="420"/>
      <c r="CX19" s="420"/>
      <c r="CY19" s="420"/>
      <c r="CZ19" s="420"/>
      <c r="DA19" s="421"/>
      <c r="DB19" s="419"/>
      <c r="DC19" s="420"/>
      <c r="DD19" s="420"/>
      <c r="DE19" s="420"/>
      <c r="DF19" s="420"/>
      <c r="DG19" s="420"/>
      <c r="DH19" s="420"/>
      <c r="DI19" s="421"/>
    </row>
    <row r="20" spans="1:113" ht="18.75" customHeight="1" thickBot="1" x14ac:dyDescent="0.25">
      <c r="A20" s="178"/>
      <c r="B20" s="472" t="s">
        <v>159</v>
      </c>
      <c r="C20" s="473"/>
      <c r="D20" s="473"/>
      <c r="E20" s="474"/>
      <c r="F20" s="474"/>
      <c r="G20" s="474"/>
      <c r="H20" s="474"/>
      <c r="I20" s="474"/>
      <c r="J20" s="474"/>
      <c r="K20" s="474"/>
      <c r="L20" s="482">
        <v>54336</v>
      </c>
      <c r="M20" s="482"/>
      <c r="N20" s="482"/>
      <c r="O20" s="482"/>
      <c r="P20" s="482"/>
      <c r="Q20" s="482"/>
      <c r="R20" s="483"/>
      <c r="S20" s="483"/>
      <c r="T20" s="483"/>
      <c r="U20" s="483"/>
      <c r="V20" s="484"/>
      <c r="W20" s="493"/>
      <c r="X20" s="494"/>
      <c r="Y20" s="494"/>
      <c r="Z20" s="494"/>
      <c r="AA20" s="494"/>
      <c r="AB20" s="494"/>
      <c r="AC20" s="485"/>
      <c r="AD20" s="485"/>
      <c r="AE20" s="485"/>
      <c r="AF20" s="485"/>
      <c r="AG20" s="485"/>
      <c r="AH20" s="485"/>
      <c r="AI20" s="485"/>
      <c r="AJ20" s="485"/>
      <c r="AK20" s="485"/>
      <c r="AL20" s="486"/>
      <c r="AM20" s="487"/>
      <c r="AN20" s="384"/>
      <c r="AO20" s="384"/>
      <c r="AP20" s="384"/>
      <c r="AQ20" s="384"/>
      <c r="AR20" s="384"/>
      <c r="AS20" s="384"/>
      <c r="AT20" s="385"/>
      <c r="AU20" s="488"/>
      <c r="AV20" s="489"/>
      <c r="AW20" s="489"/>
      <c r="AX20" s="490"/>
      <c r="AY20" s="436"/>
      <c r="AZ20" s="437"/>
      <c r="BA20" s="437"/>
      <c r="BB20" s="437"/>
      <c r="BC20" s="437"/>
      <c r="BD20" s="437"/>
      <c r="BE20" s="437"/>
      <c r="BF20" s="437"/>
      <c r="BG20" s="437"/>
      <c r="BH20" s="437"/>
      <c r="BI20" s="437"/>
      <c r="BJ20" s="437"/>
      <c r="BK20" s="437"/>
      <c r="BL20" s="437"/>
      <c r="BM20" s="438"/>
      <c r="BN20" s="422"/>
      <c r="BO20" s="423"/>
      <c r="BP20" s="423"/>
      <c r="BQ20" s="423"/>
      <c r="BR20" s="423"/>
      <c r="BS20" s="423"/>
      <c r="BT20" s="423"/>
      <c r="BU20" s="424"/>
      <c r="BV20" s="422"/>
      <c r="BW20" s="423"/>
      <c r="BX20" s="423"/>
      <c r="BY20" s="423"/>
      <c r="BZ20" s="423"/>
      <c r="CA20" s="423"/>
      <c r="CB20" s="423"/>
      <c r="CC20" s="424"/>
      <c r="CD20" s="191"/>
      <c r="CE20" s="454"/>
      <c r="CF20" s="454"/>
      <c r="CG20" s="454"/>
      <c r="CH20" s="454"/>
      <c r="CI20" s="454"/>
      <c r="CJ20" s="454"/>
      <c r="CK20" s="454"/>
      <c r="CL20" s="454"/>
      <c r="CM20" s="454"/>
      <c r="CN20" s="454"/>
      <c r="CO20" s="454"/>
      <c r="CP20" s="454"/>
      <c r="CQ20" s="454"/>
      <c r="CR20" s="454"/>
      <c r="CS20" s="455"/>
      <c r="CT20" s="419"/>
      <c r="CU20" s="420"/>
      <c r="CV20" s="420"/>
      <c r="CW20" s="420"/>
      <c r="CX20" s="420"/>
      <c r="CY20" s="420"/>
      <c r="CZ20" s="420"/>
      <c r="DA20" s="421"/>
      <c r="DB20" s="419"/>
      <c r="DC20" s="420"/>
      <c r="DD20" s="420"/>
      <c r="DE20" s="420"/>
      <c r="DF20" s="420"/>
      <c r="DG20" s="420"/>
      <c r="DH20" s="420"/>
      <c r="DI20" s="421"/>
    </row>
    <row r="21" spans="1:113" ht="18.75" customHeight="1" thickBot="1" x14ac:dyDescent="0.25">
      <c r="A21" s="178"/>
      <c r="B21" s="469" t="s">
        <v>160</v>
      </c>
      <c r="C21" s="470"/>
      <c r="D21" s="470"/>
      <c r="E21" s="470"/>
      <c r="F21" s="470"/>
      <c r="G21" s="470"/>
      <c r="H21" s="470"/>
      <c r="I21" s="470"/>
      <c r="J21" s="470"/>
      <c r="K21" s="470"/>
      <c r="L21" s="470"/>
      <c r="M21" s="470"/>
      <c r="N21" s="470"/>
      <c r="O21" s="470"/>
      <c r="P21" s="470"/>
      <c r="Q21" s="470"/>
      <c r="R21" s="470"/>
      <c r="S21" s="470"/>
      <c r="T21" s="470"/>
      <c r="U21" s="470"/>
      <c r="V21" s="470"/>
      <c r="W21" s="470"/>
      <c r="X21" s="470"/>
      <c r="Y21" s="470"/>
      <c r="Z21" s="470"/>
      <c r="AA21" s="470"/>
      <c r="AB21" s="470"/>
      <c r="AC21" s="470"/>
      <c r="AD21" s="470"/>
      <c r="AE21" s="470"/>
      <c r="AF21" s="470"/>
      <c r="AG21" s="470"/>
      <c r="AH21" s="470"/>
      <c r="AI21" s="470"/>
      <c r="AJ21" s="470"/>
      <c r="AK21" s="470"/>
      <c r="AL21" s="470"/>
      <c r="AM21" s="470"/>
      <c r="AN21" s="470"/>
      <c r="AO21" s="470"/>
      <c r="AP21" s="470"/>
      <c r="AQ21" s="470"/>
      <c r="AR21" s="470"/>
      <c r="AS21" s="470"/>
      <c r="AT21" s="470"/>
      <c r="AU21" s="470"/>
      <c r="AV21" s="470"/>
      <c r="AW21" s="470"/>
      <c r="AX21" s="471"/>
      <c r="AY21" s="395"/>
      <c r="AZ21" s="396"/>
      <c r="BA21" s="396"/>
      <c r="BB21" s="396"/>
      <c r="BC21" s="396"/>
      <c r="BD21" s="396"/>
      <c r="BE21" s="396"/>
      <c r="BF21" s="396"/>
      <c r="BG21" s="396"/>
      <c r="BH21" s="396"/>
      <c r="BI21" s="396"/>
      <c r="BJ21" s="396"/>
      <c r="BK21" s="396"/>
      <c r="BL21" s="396"/>
      <c r="BM21" s="397"/>
      <c r="BN21" s="456"/>
      <c r="BO21" s="457"/>
      <c r="BP21" s="457"/>
      <c r="BQ21" s="457"/>
      <c r="BR21" s="457"/>
      <c r="BS21" s="457"/>
      <c r="BT21" s="457"/>
      <c r="BU21" s="458"/>
      <c r="BV21" s="456"/>
      <c r="BW21" s="457"/>
      <c r="BX21" s="457"/>
      <c r="BY21" s="457"/>
      <c r="BZ21" s="457"/>
      <c r="CA21" s="457"/>
      <c r="CB21" s="457"/>
      <c r="CC21" s="458"/>
      <c r="CD21" s="191"/>
      <c r="CE21" s="454"/>
      <c r="CF21" s="454"/>
      <c r="CG21" s="454"/>
      <c r="CH21" s="454"/>
      <c r="CI21" s="454"/>
      <c r="CJ21" s="454"/>
      <c r="CK21" s="454"/>
      <c r="CL21" s="454"/>
      <c r="CM21" s="454"/>
      <c r="CN21" s="454"/>
      <c r="CO21" s="454"/>
      <c r="CP21" s="454"/>
      <c r="CQ21" s="454"/>
      <c r="CR21" s="454"/>
      <c r="CS21" s="455"/>
      <c r="CT21" s="419"/>
      <c r="CU21" s="420"/>
      <c r="CV21" s="420"/>
      <c r="CW21" s="420"/>
      <c r="CX21" s="420"/>
      <c r="CY21" s="420"/>
      <c r="CZ21" s="420"/>
      <c r="DA21" s="421"/>
      <c r="DB21" s="419"/>
      <c r="DC21" s="420"/>
      <c r="DD21" s="420"/>
      <c r="DE21" s="420"/>
      <c r="DF21" s="420"/>
      <c r="DG21" s="420"/>
      <c r="DH21" s="420"/>
      <c r="DI21" s="421"/>
    </row>
    <row r="22" spans="1:113" ht="18.75" customHeight="1" x14ac:dyDescent="0.2">
      <c r="A22" s="178"/>
      <c r="B22" s="398" t="s">
        <v>161</v>
      </c>
      <c r="C22" s="399"/>
      <c r="D22" s="400"/>
      <c r="E22" s="407" t="s">
        <v>1</v>
      </c>
      <c r="F22" s="408"/>
      <c r="G22" s="408"/>
      <c r="H22" s="408"/>
      <c r="I22" s="408"/>
      <c r="J22" s="408"/>
      <c r="K22" s="409"/>
      <c r="L22" s="407" t="s">
        <v>162</v>
      </c>
      <c r="M22" s="408"/>
      <c r="N22" s="408"/>
      <c r="O22" s="408"/>
      <c r="P22" s="409"/>
      <c r="Q22" s="413" t="s">
        <v>163</v>
      </c>
      <c r="R22" s="414"/>
      <c r="S22" s="414"/>
      <c r="T22" s="414"/>
      <c r="U22" s="414"/>
      <c r="V22" s="415"/>
      <c r="W22" s="464" t="s">
        <v>164</v>
      </c>
      <c r="X22" s="399"/>
      <c r="Y22" s="400"/>
      <c r="Z22" s="407" t="s">
        <v>1</v>
      </c>
      <c r="AA22" s="408"/>
      <c r="AB22" s="408"/>
      <c r="AC22" s="408"/>
      <c r="AD22" s="408"/>
      <c r="AE22" s="408"/>
      <c r="AF22" s="408"/>
      <c r="AG22" s="409"/>
      <c r="AH22" s="425" t="s">
        <v>165</v>
      </c>
      <c r="AI22" s="408"/>
      <c r="AJ22" s="408"/>
      <c r="AK22" s="408"/>
      <c r="AL22" s="409"/>
      <c r="AM22" s="425" t="s">
        <v>166</v>
      </c>
      <c r="AN22" s="426"/>
      <c r="AO22" s="426"/>
      <c r="AP22" s="426"/>
      <c r="AQ22" s="426"/>
      <c r="AR22" s="427"/>
      <c r="AS22" s="413" t="s">
        <v>163</v>
      </c>
      <c r="AT22" s="414"/>
      <c r="AU22" s="414"/>
      <c r="AV22" s="414"/>
      <c r="AW22" s="414"/>
      <c r="AX22" s="431"/>
      <c r="AY22" s="448" t="s">
        <v>167</v>
      </c>
      <c r="AZ22" s="449"/>
      <c r="BA22" s="449"/>
      <c r="BB22" s="449"/>
      <c r="BC22" s="449"/>
      <c r="BD22" s="449"/>
      <c r="BE22" s="449"/>
      <c r="BF22" s="449"/>
      <c r="BG22" s="449"/>
      <c r="BH22" s="449"/>
      <c r="BI22" s="449"/>
      <c r="BJ22" s="449"/>
      <c r="BK22" s="449"/>
      <c r="BL22" s="449"/>
      <c r="BM22" s="450"/>
      <c r="BN22" s="451">
        <v>38318843</v>
      </c>
      <c r="BO22" s="452"/>
      <c r="BP22" s="452"/>
      <c r="BQ22" s="452"/>
      <c r="BR22" s="452"/>
      <c r="BS22" s="452"/>
      <c r="BT22" s="452"/>
      <c r="BU22" s="453"/>
      <c r="BV22" s="451">
        <v>37868637</v>
      </c>
      <c r="BW22" s="452"/>
      <c r="BX22" s="452"/>
      <c r="BY22" s="452"/>
      <c r="BZ22" s="452"/>
      <c r="CA22" s="452"/>
      <c r="CB22" s="452"/>
      <c r="CC22" s="453"/>
      <c r="CD22" s="191"/>
      <c r="CE22" s="454"/>
      <c r="CF22" s="454"/>
      <c r="CG22" s="454"/>
      <c r="CH22" s="454"/>
      <c r="CI22" s="454"/>
      <c r="CJ22" s="454"/>
      <c r="CK22" s="454"/>
      <c r="CL22" s="454"/>
      <c r="CM22" s="454"/>
      <c r="CN22" s="454"/>
      <c r="CO22" s="454"/>
      <c r="CP22" s="454"/>
      <c r="CQ22" s="454"/>
      <c r="CR22" s="454"/>
      <c r="CS22" s="455"/>
      <c r="CT22" s="419"/>
      <c r="CU22" s="420"/>
      <c r="CV22" s="420"/>
      <c r="CW22" s="420"/>
      <c r="CX22" s="420"/>
      <c r="CY22" s="420"/>
      <c r="CZ22" s="420"/>
      <c r="DA22" s="421"/>
      <c r="DB22" s="419"/>
      <c r="DC22" s="420"/>
      <c r="DD22" s="420"/>
      <c r="DE22" s="420"/>
      <c r="DF22" s="420"/>
      <c r="DG22" s="420"/>
      <c r="DH22" s="420"/>
      <c r="DI22" s="421"/>
    </row>
    <row r="23" spans="1:113" ht="18.75" customHeight="1" x14ac:dyDescent="0.2">
      <c r="A23" s="178"/>
      <c r="B23" s="401"/>
      <c r="C23" s="402"/>
      <c r="D23" s="403"/>
      <c r="E23" s="410"/>
      <c r="F23" s="411"/>
      <c r="G23" s="411"/>
      <c r="H23" s="411"/>
      <c r="I23" s="411"/>
      <c r="J23" s="411"/>
      <c r="K23" s="412"/>
      <c r="L23" s="410"/>
      <c r="M23" s="411"/>
      <c r="N23" s="411"/>
      <c r="O23" s="411"/>
      <c r="P23" s="412"/>
      <c r="Q23" s="416"/>
      <c r="R23" s="417"/>
      <c r="S23" s="417"/>
      <c r="T23" s="417"/>
      <c r="U23" s="417"/>
      <c r="V23" s="418"/>
      <c r="W23" s="465"/>
      <c r="X23" s="402"/>
      <c r="Y23" s="403"/>
      <c r="Z23" s="410"/>
      <c r="AA23" s="411"/>
      <c r="AB23" s="411"/>
      <c r="AC23" s="411"/>
      <c r="AD23" s="411"/>
      <c r="AE23" s="411"/>
      <c r="AF23" s="411"/>
      <c r="AG23" s="412"/>
      <c r="AH23" s="410"/>
      <c r="AI23" s="411"/>
      <c r="AJ23" s="411"/>
      <c r="AK23" s="411"/>
      <c r="AL23" s="412"/>
      <c r="AM23" s="428"/>
      <c r="AN23" s="429"/>
      <c r="AO23" s="429"/>
      <c r="AP23" s="429"/>
      <c r="AQ23" s="429"/>
      <c r="AR23" s="430"/>
      <c r="AS23" s="416"/>
      <c r="AT23" s="417"/>
      <c r="AU23" s="417"/>
      <c r="AV23" s="417"/>
      <c r="AW23" s="417"/>
      <c r="AX23" s="432"/>
      <c r="AY23" s="436" t="s">
        <v>168</v>
      </c>
      <c r="AZ23" s="437"/>
      <c r="BA23" s="437"/>
      <c r="BB23" s="437"/>
      <c r="BC23" s="437"/>
      <c r="BD23" s="437"/>
      <c r="BE23" s="437"/>
      <c r="BF23" s="437"/>
      <c r="BG23" s="437"/>
      <c r="BH23" s="437"/>
      <c r="BI23" s="437"/>
      <c r="BJ23" s="437"/>
      <c r="BK23" s="437"/>
      <c r="BL23" s="437"/>
      <c r="BM23" s="438"/>
      <c r="BN23" s="422">
        <v>31825413</v>
      </c>
      <c r="BO23" s="423"/>
      <c r="BP23" s="423"/>
      <c r="BQ23" s="423"/>
      <c r="BR23" s="423"/>
      <c r="BS23" s="423"/>
      <c r="BT23" s="423"/>
      <c r="BU23" s="424"/>
      <c r="BV23" s="422">
        <v>30623838</v>
      </c>
      <c r="BW23" s="423"/>
      <c r="BX23" s="423"/>
      <c r="BY23" s="423"/>
      <c r="BZ23" s="423"/>
      <c r="CA23" s="423"/>
      <c r="CB23" s="423"/>
      <c r="CC23" s="424"/>
      <c r="CD23" s="191"/>
      <c r="CE23" s="454"/>
      <c r="CF23" s="454"/>
      <c r="CG23" s="454"/>
      <c r="CH23" s="454"/>
      <c r="CI23" s="454"/>
      <c r="CJ23" s="454"/>
      <c r="CK23" s="454"/>
      <c r="CL23" s="454"/>
      <c r="CM23" s="454"/>
      <c r="CN23" s="454"/>
      <c r="CO23" s="454"/>
      <c r="CP23" s="454"/>
      <c r="CQ23" s="454"/>
      <c r="CR23" s="454"/>
      <c r="CS23" s="455"/>
      <c r="CT23" s="419"/>
      <c r="CU23" s="420"/>
      <c r="CV23" s="420"/>
      <c r="CW23" s="420"/>
      <c r="CX23" s="420"/>
      <c r="CY23" s="420"/>
      <c r="CZ23" s="420"/>
      <c r="DA23" s="421"/>
      <c r="DB23" s="419"/>
      <c r="DC23" s="420"/>
      <c r="DD23" s="420"/>
      <c r="DE23" s="420"/>
      <c r="DF23" s="420"/>
      <c r="DG23" s="420"/>
      <c r="DH23" s="420"/>
      <c r="DI23" s="421"/>
    </row>
    <row r="24" spans="1:113" ht="18.75" customHeight="1" thickBot="1" x14ac:dyDescent="0.25">
      <c r="A24" s="178"/>
      <c r="B24" s="401"/>
      <c r="C24" s="402"/>
      <c r="D24" s="403"/>
      <c r="E24" s="378" t="s">
        <v>169</v>
      </c>
      <c r="F24" s="379"/>
      <c r="G24" s="379"/>
      <c r="H24" s="379"/>
      <c r="I24" s="379"/>
      <c r="J24" s="379"/>
      <c r="K24" s="380"/>
      <c r="L24" s="375">
        <v>1</v>
      </c>
      <c r="M24" s="376"/>
      <c r="N24" s="376"/>
      <c r="O24" s="376"/>
      <c r="P24" s="377"/>
      <c r="Q24" s="375">
        <v>8940</v>
      </c>
      <c r="R24" s="376"/>
      <c r="S24" s="376"/>
      <c r="T24" s="376"/>
      <c r="U24" s="376"/>
      <c r="V24" s="377"/>
      <c r="W24" s="465"/>
      <c r="X24" s="402"/>
      <c r="Y24" s="403"/>
      <c r="Z24" s="378" t="s">
        <v>170</v>
      </c>
      <c r="AA24" s="379"/>
      <c r="AB24" s="379"/>
      <c r="AC24" s="379"/>
      <c r="AD24" s="379"/>
      <c r="AE24" s="379"/>
      <c r="AF24" s="379"/>
      <c r="AG24" s="380"/>
      <c r="AH24" s="375">
        <v>780</v>
      </c>
      <c r="AI24" s="376"/>
      <c r="AJ24" s="376"/>
      <c r="AK24" s="376"/>
      <c r="AL24" s="377"/>
      <c r="AM24" s="375">
        <v>2423460</v>
      </c>
      <c r="AN24" s="376"/>
      <c r="AO24" s="376"/>
      <c r="AP24" s="376"/>
      <c r="AQ24" s="376"/>
      <c r="AR24" s="377"/>
      <c r="AS24" s="375">
        <v>3107</v>
      </c>
      <c r="AT24" s="376"/>
      <c r="AU24" s="376"/>
      <c r="AV24" s="376"/>
      <c r="AW24" s="376"/>
      <c r="AX24" s="435"/>
      <c r="AY24" s="395" t="s">
        <v>171</v>
      </c>
      <c r="AZ24" s="396"/>
      <c r="BA24" s="396"/>
      <c r="BB24" s="396"/>
      <c r="BC24" s="396"/>
      <c r="BD24" s="396"/>
      <c r="BE24" s="396"/>
      <c r="BF24" s="396"/>
      <c r="BG24" s="396"/>
      <c r="BH24" s="396"/>
      <c r="BI24" s="396"/>
      <c r="BJ24" s="396"/>
      <c r="BK24" s="396"/>
      <c r="BL24" s="396"/>
      <c r="BM24" s="397"/>
      <c r="BN24" s="422">
        <v>19927284</v>
      </c>
      <c r="BO24" s="423"/>
      <c r="BP24" s="423"/>
      <c r="BQ24" s="423"/>
      <c r="BR24" s="423"/>
      <c r="BS24" s="423"/>
      <c r="BT24" s="423"/>
      <c r="BU24" s="424"/>
      <c r="BV24" s="422">
        <v>19423233</v>
      </c>
      <c r="BW24" s="423"/>
      <c r="BX24" s="423"/>
      <c r="BY24" s="423"/>
      <c r="BZ24" s="423"/>
      <c r="CA24" s="423"/>
      <c r="CB24" s="423"/>
      <c r="CC24" s="424"/>
      <c r="CD24" s="191"/>
      <c r="CE24" s="454"/>
      <c r="CF24" s="454"/>
      <c r="CG24" s="454"/>
      <c r="CH24" s="454"/>
      <c r="CI24" s="454"/>
      <c r="CJ24" s="454"/>
      <c r="CK24" s="454"/>
      <c r="CL24" s="454"/>
      <c r="CM24" s="454"/>
      <c r="CN24" s="454"/>
      <c r="CO24" s="454"/>
      <c r="CP24" s="454"/>
      <c r="CQ24" s="454"/>
      <c r="CR24" s="454"/>
      <c r="CS24" s="455"/>
      <c r="CT24" s="419"/>
      <c r="CU24" s="420"/>
      <c r="CV24" s="420"/>
      <c r="CW24" s="420"/>
      <c r="CX24" s="420"/>
      <c r="CY24" s="420"/>
      <c r="CZ24" s="420"/>
      <c r="DA24" s="421"/>
      <c r="DB24" s="419"/>
      <c r="DC24" s="420"/>
      <c r="DD24" s="420"/>
      <c r="DE24" s="420"/>
      <c r="DF24" s="420"/>
      <c r="DG24" s="420"/>
      <c r="DH24" s="420"/>
      <c r="DI24" s="421"/>
    </row>
    <row r="25" spans="1:113" ht="18.75" customHeight="1" x14ac:dyDescent="0.2">
      <c r="A25" s="178"/>
      <c r="B25" s="401"/>
      <c r="C25" s="402"/>
      <c r="D25" s="403"/>
      <c r="E25" s="378" t="s">
        <v>172</v>
      </c>
      <c r="F25" s="379"/>
      <c r="G25" s="379"/>
      <c r="H25" s="379"/>
      <c r="I25" s="379"/>
      <c r="J25" s="379"/>
      <c r="K25" s="380"/>
      <c r="L25" s="375">
        <v>2</v>
      </c>
      <c r="M25" s="376"/>
      <c r="N25" s="376"/>
      <c r="O25" s="376"/>
      <c r="P25" s="377"/>
      <c r="Q25" s="375">
        <v>7420</v>
      </c>
      <c r="R25" s="376"/>
      <c r="S25" s="376"/>
      <c r="T25" s="376"/>
      <c r="U25" s="376"/>
      <c r="V25" s="377"/>
      <c r="W25" s="465"/>
      <c r="X25" s="402"/>
      <c r="Y25" s="403"/>
      <c r="Z25" s="378" t="s">
        <v>173</v>
      </c>
      <c r="AA25" s="379"/>
      <c r="AB25" s="379"/>
      <c r="AC25" s="379"/>
      <c r="AD25" s="379"/>
      <c r="AE25" s="379"/>
      <c r="AF25" s="379"/>
      <c r="AG25" s="380"/>
      <c r="AH25" s="375">
        <v>138</v>
      </c>
      <c r="AI25" s="376"/>
      <c r="AJ25" s="376"/>
      <c r="AK25" s="376"/>
      <c r="AL25" s="377"/>
      <c r="AM25" s="375">
        <v>382398</v>
      </c>
      <c r="AN25" s="376"/>
      <c r="AO25" s="376"/>
      <c r="AP25" s="376"/>
      <c r="AQ25" s="376"/>
      <c r="AR25" s="377"/>
      <c r="AS25" s="375">
        <v>2771</v>
      </c>
      <c r="AT25" s="376"/>
      <c r="AU25" s="376"/>
      <c r="AV25" s="376"/>
      <c r="AW25" s="376"/>
      <c r="AX25" s="435"/>
      <c r="AY25" s="448" t="s">
        <v>174</v>
      </c>
      <c r="AZ25" s="449"/>
      <c r="BA25" s="449"/>
      <c r="BB25" s="449"/>
      <c r="BC25" s="449"/>
      <c r="BD25" s="449"/>
      <c r="BE25" s="449"/>
      <c r="BF25" s="449"/>
      <c r="BG25" s="449"/>
      <c r="BH25" s="449"/>
      <c r="BI25" s="449"/>
      <c r="BJ25" s="449"/>
      <c r="BK25" s="449"/>
      <c r="BL25" s="449"/>
      <c r="BM25" s="450"/>
      <c r="BN25" s="451">
        <v>9345891</v>
      </c>
      <c r="BO25" s="452"/>
      <c r="BP25" s="452"/>
      <c r="BQ25" s="452"/>
      <c r="BR25" s="452"/>
      <c r="BS25" s="452"/>
      <c r="BT25" s="452"/>
      <c r="BU25" s="453"/>
      <c r="BV25" s="451">
        <v>6758927</v>
      </c>
      <c r="BW25" s="452"/>
      <c r="BX25" s="452"/>
      <c r="BY25" s="452"/>
      <c r="BZ25" s="452"/>
      <c r="CA25" s="452"/>
      <c r="CB25" s="452"/>
      <c r="CC25" s="453"/>
      <c r="CD25" s="191"/>
      <c r="CE25" s="454"/>
      <c r="CF25" s="454"/>
      <c r="CG25" s="454"/>
      <c r="CH25" s="454"/>
      <c r="CI25" s="454"/>
      <c r="CJ25" s="454"/>
      <c r="CK25" s="454"/>
      <c r="CL25" s="454"/>
      <c r="CM25" s="454"/>
      <c r="CN25" s="454"/>
      <c r="CO25" s="454"/>
      <c r="CP25" s="454"/>
      <c r="CQ25" s="454"/>
      <c r="CR25" s="454"/>
      <c r="CS25" s="455"/>
      <c r="CT25" s="419"/>
      <c r="CU25" s="420"/>
      <c r="CV25" s="420"/>
      <c r="CW25" s="420"/>
      <c r="CX25" s="420"/>
      <c r="CY25" s="420"/>
      <c r="CZ25" s="420"/>
      <c r="DA25" s="421"/>
      <c r="DB25" s="419"/>
      <c r="DC25" s="420"/>
      <c r="DD25" s="420"/>
      <c r="DE25" s="420"/>
      <c r="DF25" s="420"/>
      <c r="DG25" s="420"/>
      <c r="DH25" s="420"/>
      <c r="DI25" s="421"/>
    </row>
    <row r="26" spans="1:113" ht="18.75" customHeight="1" x14ac:dyDescent="0.2">
      <c r="A26" s="178"/>
      <c r="B26" s="401"/>
      <c r="C26" s="402"/>
      <c r="D26" s="403"/>
      <c r="E26" s="378" t="s">
        <v>175</v>
      </c>
      <c r="F26" s="379"/>
      <c r="G26" s="379"/>
      <c r="H26" s="379"/>
      <c r="I26" s="379"/>
      <c r="J26" s="379"/>
      <c r="K26" s="380"/>
      <c r="L26" s="375">
        <v>1</v>
      </c>
      <c r="M26" s="376"/>
      <c r="N26" s="376"/>
      <c r="O26" s="376"/>
      <c r="P26" s="377"/>
      <c r="Q26" s="375">
        <v>6640</v>
      </c>
      <c r="R26" s="376"/>
      <c r="S26" s="376"/>
      <c r="T26" s="376"/>
      <c r="U26" s="376"/>
      <c r="V26" s="377"/>
      <c r="W26" s="465"/>
      <c r="X26" s="402"/>
      <c r="Y26" s="403"/>
      <c r="Z26" s="378" t="s">
        <v>176</v>
      </c>
      <c r="AA26" s="433"/>
      <c r="AB26" s="433"/>
      <c r="AC26" s="433"/>
      <c r="AD26" s="433"/>
      <c r="AE26" s="433"/>
      <c r="AF26" s="433"/>
      <c r="AG26" s="434"/>
      <c r="AH26" s="375">
        <v>86</v>
      </c>
      <c r="AI26" s="376"/>
      <c r="AJ26" s="376"/>
      <c r="AK26" s="376"/>
      <c r="AL26" s="377"/>
      <c r="AM26" s="375">
        <v>240456</v>
      </c>
      <c r="AN26" s="376"/>
      <c r="AO26" s="376"/>
      <c r="AP26" s="376"/>
      <c r="AQ26" s="376"/>
      <c r="AR26" s="377"/>
      <c r="AS26" s="375">
        <v>2796</v>
      </c>
      <c r="AT26" s="376"/>
      <c r="AU26" s="376"/>
      <c r="AV26" s="376"/>
      <c r="AW26" s="376"/>
      <c r="AX26" s="435"/>
      <c r="AY26" s="462" t="s">
        <v>177</v>
      </c>
      <c r="AZ26" s="382"/>
      <c r="BA26" s="382"/>
      <c r="BB26" s="382"/>
      <c r="BC26" s="382"/>
      <c r="BD26" s="382"/>
      <c r="BE26" s="382"/>
      <c r="BF26" s="382"/>
      <c r="BG26" s="382"/>
      <c r="BH26" s="382"/>
      <c r="BI26" s="382"/>
      <c r="BJ26" s="382"/>
      <c r="BK26" s="382"/>
      <c r="BL26" s="382"/>
      <c r="BM26" s="463"/>
      <c r="BN26" s="422">
        <v>650000</v>
      </c>
      <c r="BO26" s="423"/>
      <c r="BP26" s="423"/>
      <c r="BQ26" s="423"/>
      <c r="BR26" s="423"/>
      <c r="BS26" s="423"/>
      <c r="BT26" s="423"/>
      <c r="BU26" s="424"/>
      <c r="BV26" s="422">
        <v>300000</v>
      </c>
      <c r="BW26" s="423"/>
      <c r="BX26" s="423"/>
      <c r="BY26" s="423"/>
      <c r="BZ26" s="423"/>
      <c r="CA26" s="423"/>
      <c r="CB26" s="423"/>
      <c r="CC26" s="424"/>
      <c r="CD26" s="191"/>
      <c r="CE26" s="454"/>
      <c r="CF26" s="454"/>
      <c r="CG26" s="454"/>
      <c r="CH26" s="454"/>
      <c r="CI26" s="454"/>
      <c r="CJ26" s="454"/>
      <c r="CK26" s="454"/>
      <c r="CL26" s="454"/>
      <c r="CM26" s="454"/>
      <c r="CN26" s="454"/>
      <c r="CO26" s="454"/>
      <c r="CP26" s="454"/>
      <c r="CQ26" s="454"/>
      <c r="CR26" s="454"/>
      <c r="CS26" s="455"/>
      <c r="CT26" s="419"/>
      <c r="CU26" s="420"/>
      <c r="CV26" s="420"/>
      <c r="CW26" s="420"/>
      <c r="CX26" s="420"/>
      <c r="CY26" s="420"/>
      <c r="CZ26" s="420"/>
      <c r="DA26" s="421"/>
      <c r="DB26" s="419"/>
      <c r="DC26" s="420"/>
      <c r="DD26" s="420"/>
      <c r="DE26" s="420"/>
      <c r="DF26" s="420"/>
      <c r="DG26" s="420"/>
      <c r="DH26" s="420"/>
      <c r="DI26" s="421"/>
    </row>
    <row r="27" spans="1:113" ht="18.75" customHeight="1" thickBot="1" x14ac:dyDescent="0.25">
      <c r="A27" s="178"/>
      <c r="B27" s="401"/>
      <c r="C27" s="402"/>
      <c r="D27" s="403"/>
      <c r="E27" s="378" t="s">
        <v>178</v>
      </c>
      <c r="F27" s="379"/>
      <c r="G27" s="379"/>
      <c r="H27" s="379"/>
      <c r="I27" s="379"/>
      <c r="J27" s="379"/>
      <c r="K27" s="380"/>
      <c r="L27" s="375">
        <v>1</v>
      </c>
      <c r="M27" s="376"/>
      <c r="N27" s="376"/>
      <c r="O27" s="376"/>
      <c r="P27" s="377"/>
      <c r="Q27" s="375">
        <v>5510</v>
      </c>
      <c r="R27" s="376"/>
      <c r="S27" s="376"/>
      <c r="T27" s="376"/>
      <c r="U27" s="376"/>
      <c r="V27" s="377"/>
      <c r="W27" s="465"/>
      <c r="X27" s="402"/>
      <c r="Y27" s="403"/>
      <c r="Z27" s="378" t="s">
        <v>179</v>
      </c>
      <c r="AA27" s="379"/>
      <c r="AB27" s="379"/>
      <c r="AC27" s="379"/>
      <c r="AD27" s="379"/>
      <c r="AE27" s="379"/>
      <c r="AF27" s="379"/>
      <c r="AG27" s="380"/>
      <c r="AH27" s="375">
        <v>42</v>
      </c>
      <c r="AI27" s="376"/>
      <c r="AJ27" s="376"/>
      <c r="AK27" s="376"/>
      <c r="AL27" s="377"/>
      <c r="AM27" s="375">
        <v>155085</v>
      </c>
      <c r="AN27" s="376"/>
      <c r="AO27" s="376"/>
      <c r="AP27" s="376"/>
      <c r="AQ27" s="376"/>
      <c r="AR27" s="377"/>
      <c r="AS27" s="375">
        <v>3693</v>
      </c>
      <c r="AT27" s="376"/>
      <c r="AU27" s="376"/>
      <c r="AV27" s="376"/>
      <c r="AW27" s="376"/>
      <c r="AX27" s="435"/>
      <c r="AY27" s="459" t="s">
        <v>180</v>
      </c>
      <c r="AZ27" s="460"/>
      <c r="BA27" s="460"/>
      <c r="BB27" s="460"/>
      <c r="BC27" s="460"/>
      <c r="BD27" s="460"/>
      <c r="BE27" s="460"/>
      <c r="BF27" s="460"/>
      <c r="BG27" s="460"/>
      <c r="BH27" s="460"/>
      <c r="BI27" s="460"/>
      <c r="BJ27" s="460"/>
      <c r="BK27" s="460"/>
      <c r="BL27" s="460"/>
      <c r="BM27" s="461"/>
      <c r="BN27" s="456" t="s">
        <v>127</v>
      </c>
      <c r="BO27" s="457"/>
      <c r="BP27" s="457"/>
      <c r="BQ27" s="457"/>
      <c r="BR27" s="457"/>
      <c r="BS27" s="457"/>
      <c r="BT27" s="457"/>
      <c r="BU27" s="458"/>
      <c r="BV27" s="456" t="s">
        <v>127</v>
      </c>
      <c r="BW27" s="457"/>
      <c r="BX27" s="457"/>
      <c r="BY27" s="457"/>
      <c r="BZ27" s="457"/>
      <c r="CA27" s="457"/>
      <c r="CB27" s="457"/>
      <c r="CC27" s="458"/>
      <c r="CD27" s="193"/>
      <c r="CE27" s="454"/>
      <c r="CF27" s="454"/>
      <c r="CG27" s="454"/>
      <c r="CH27" s="454"/>
      <c r="CI27" s="454"/>
      <c r="CJ27" s="454"/>
      <c r="CK27" s="454"/>
      <c r="CL27" s="454"/>
      <c r="CM27" s="454"/>
      <c r="CN27" s="454"/>
      <c r="CO27" s="454"/>
      <c r="CP27" s="454"/>
      <c r="CQ27" s="454"/>
      <c r="CR27" s="454"/>
      <c r="CS27" s="455"/>
      <c r="CT27" s="419"/>
      <c r="CU27" s="420"/>
      <c r="CV27" s="420"/>
      <c r="CW27" s="420"/>
      <c r="CX27" s="420"/>
      <c r="CY27" s="420"/>
      <c r="CZ27" s="420"/>
      <c r="DA27" s="421"/>
      <c r="DB27" s="419"/>
      <c r="DC27" s="420"/>
      <c r="DD27" s="420"/>
      <c r="DE27" s="420"/>
      <c r="DF27" s="420"/>
      <c r="DG27" s="420"/>
      <c r="DH27" s="420"/>
      <c r="DI27" s="421"/>
    </row>
    <row r="28" spans="1:113" ht="18.75" customHeight="1" x14ac:dyDescent="0.2">
      <c r="A28" s="178"/>
      <c r="B28" s="401"/>
      <c r="C28" s="402"/>
      <c r="D28" s="403"/>
      <c r="E28" s="378" t="s">
        <v>181</v>
      </c>
      <c r="F28" s="379"/>
      <c r="G28" s="379"/>
      <c r="H28" s="379"/>
      <c r="I28" s="379"/>
      <c r="J28" s="379"/>
      <c r="K28" s="380"/>
      <c r="L28" s="375">
        <v>1</v>
      </c>
      <c r="M28" s="376"/>
      <c r="N28" s="376"/>
      <c r="O28" s="376"/>
      <c r="P28" s="377"/>
      <c r="Q28" s="375">
        <v>4960</v>
      </c>
      <c r="R28" s="376"/>
      <c r="S28" s="376"/>
      <c r="T28" s="376"/>
      <c r="U28" s="376"/>
      <c r="V28" s="377"/>
      <c r="W28" s="465"/>
      <c r="X28" s="402"/>
      <c r="Y28" s="403"/>
      <c r="Z28" s="378" t="s">
        <v>182</v>
      </c>
      <c r="AA28" s="379"/>
      <c r="AB28" s="379"/>
      <c r="AC28" s="379"/>
      <c r="AD28" s="379"/>
      <c r="AE28" s="379"/>
      <c r="AF28" s="379"/>
      <c r="AG28" s="380"/>
      <c r="AH28" s="375">
        <v>18</v>
      </c>
      <c r="AI28" s="376"/>
      <c r="AJ28" s="376"/>
      <c r="AK28" s="376"/>
      <c r="AL28" s="377"/>
      <c r="AM28" s="375">
        <v>43578</v>
      </c>
      <c r="AN28" s="376"/>
      <c r="AO28" s="376"/>
      <c r="AP28" s="376"/>
      <c r="AQ28" s="376"/>
      <c r="AR28" s="377"/>
      <c r="AS28" s="375">
        <v>2421</v>
      </c>
      <c r="AT28" s="376"/>
      <c r="AU28" s="376"/>
      <c r="AV28" s="376"/>
      <c r="AW28" s="376"/>
      <c r="AX28" s="435"/>
      <c r="AY28" s="439" t="s">
        <v>183</v>
      </c>
      <c r="AZ28" s="440"/>
      <c r="BA28" s="440"/>
      <c r="BB28" s="441"/>
      <c r="BC28" s="448" t="s">
        <v>48</v>
      </c>
      <c r="BD28" s="449"/>
      <c r="BE28" s="449"/>
      <c r="BF28" s="449"/>
      <c r="BG28" s="449"/>
      <c r="BH28" s="449"/>
      <c r="BI28" s="449"/>
      <c r="BJ28" s="449"/>
      <c r="BK28" s="449"/>
      <c r="BL28" s="449"/>
      <c r="BM28" s="450"/>
      <c r="BN28" s="451">
        <v>7339205</v>
      </c>
      <c r="BO28" s="452"/>
      <c r="BP28" s="452"/>
      <c r="BQ28" s="452"/>
      <c r="BR28" s="452"/>
      <c r="BS28" s="452"/>
      <c r="BT28" s="452"/>
      <c r="BU28" s="453"/>
      <c r="BV28" s="451">
        <v>6689355</v>
      </c>
      <c r="BW28" s="452"/>
      <c r="BX28" s="452"/>
      <c r="BY28" s="452"/>
      <c r="BZ28" s="452"/>
      <c r="CA28" s="452"/>
      <c r="CB28" s="452"/>
      <c r="CC28" s="453"/>
      <c r="CD28" s="191"/>
      <c r="CE28" s="454"/>
      <c r="CF28" s="454"/>
      <c r="CG28" s="454"/>
      <c r="CH28" s="454"/>
      <c r="CI28" s="454"/>
      <c r="CJ28" s="454"/>
      <c r="CK28" s="454"/>
      <c r="CL28" s="454"/>
      <c r="CM28" s="454"/>
      <c r="CN28" s="454"/>
      <c r="CO28" s="454"/>
      <c r="CP28" s="454"/>
      <c r="CQ28" s="454"/>
      <c r="CR28" s="454"/>
      <c r="CS28" s="455"/>
      <c r="CT28" s="419"/>
      <c r="CU28" s="420"/>
      <c r="CV28" s="420"/>
      <c r="CW28" s="420"/>
      <c r="CX28" s="420"/>
      <c r="CY28" s="420"/>
      <c r="CZ28" s="420"/>
      <c r="DA28" s="421"/>
      <c r="DB28" s="419"/>
      <c r="DC28" s="420"/>
      <c r="DD28" s="420"/>
      <c r="DE28" s="420"/>
      <c r="DF28" s="420"/>
      <c r="DG28" s="420"/>
      <c r="DH28" s="420"/>
      <c r="DI28" s="421"/>
    </row>
    <row r="29" spans="1:113" ht="18.75" customHeight="1" x14ac:dyDescent="0.2">
      <c r="A29" s="178"/>
      <c r="B29" s="401"/>
      <c r="C29" s="402"/>
      <c r="D29" s="403"/>
      <c r="E29" s="378" t="s">
        <v>184</v>
      </c>
      <c r="F29" s="379"/>
      <c r="G29" s="379"/>
      <c r="H29" s="379"/>
      <c r="I29" s="379"/>
      <c r="J29" s="379"/>
      <c r="K29" s="380"/>
      <c r="L29" s="375">
        <v>23</v>
      </c>
      <c r="M29" s="376"/>
      <c r="N29" s="376"/>
      <c r="O29" s="376"/>
      <c r="P29" s="377"/>
      <c r="Q29" s="375">
        <v>4630</v>
      </c>
      <c r="R29" s="376"/>
      <c r="S29" s="376"/>
      <c r="T29" s="376"/>
      <c r="U29" s="376"/>
      <c r="V29" s="377"/>
      <c r="W29" s="466"/>
      <c r="X29" s="467"/>
      <c r="Y29" s="468"/>
      <c r="Z29" s="378" t="s">
        <v>185</v>
      </c>
      <c r="AA29" s="379"/>
      <c r="AB29" s="379"/>
      <c r="AC29" s="379"/>
      <c r="AD29" s="379"/>
      <c r="AE29" s="379"/>
      <c r="AF29" s="379"/>
      <c r="AG29" s="380"/>
      <c r="AH29" s="375">
        <v>840</v>
      </c>
      <c r="AI29" s="376"/>
      <c r="AJ29" s="376"/>
      <c r="AK29" s="376"/>
      <c r="AL29" s="377"/>
      <c r="AM29" s="375">
        <v>2622123</v>
      </c>
      <c r="AN29" s="376"/>
      <c r="AO29" s="376"/>
      <c r="AP29" s="376"/>
      <c r="AQ29" s="376"/>
      <c r="AR29" s="377"/>
      <c r="AS29" s="375">
        <v>3122</v>
      </c>
      <c r="AT29" s="376"/>
      <c r="AU29" s="376"/>
      <c r="AV29" s="376"/>
      <c r="AW29" s="376"/>
      <c r="AX29" s="435"/>
      <c r="AY29" s="442"/>
      <c r="AZ29" s="443"/>
      <c r="BA29" s="443"/>
      <c r="BB29" s="444"/>
      <c r="BC29" s="436" t="s">
        <v>186</v>
      </c>
      <c r="BD29" s="437"/>
      <c r="BE29" s="437"/>
      <c r="BF29" s="437"/>
      <c r="BG29" s="437"/>
      <c r="BH29" s="437"/>
      <c r="BI29" s="437"/>
      <c r="BJ29" s="437"/>
      <c r="BK29" s="437"/>
      <c r="BL29" s="437"/>
      <c r="BM29" s="438"/>
      <c r="BN29" s="422">
        <v>1278386</v>
      </c>
      <c r="BO29" s="423"/>
      <c r="BP29" s="423"/>
      <c r="BQ29" s="423"/>
      <c r="BR29" s="423"/>
      <c r="BS29" s="423"/>
      <c r="BT29" s="423"/>
      <c r="BU29" s="424"/>
      <c r="BV29" s="422">
        <v>818823</v>
      </c>
      <c r="BW29" s="423"/>
      <c r="BX29" s="423"/>
      <c r="BY29" s="423"/>
      <c r="BZ29" s="423"/>
      <c r="CA29" s="423"/>
      <c r="CB29" s="423"/>
      <c r="CC29" s="424"/>
      <c r="CD29" s="193"/>
      <c r="CE29" s="454"/>
      <c r="CF29" s="454"/>
      <c r="CG29" s="454"/>
      <c r="CH29" s="454"/>
      <c r="CI29" s="454"/>
      <c r="CJ29" s="454"/>
      <c r="CK29" s="454"/>
      <c r="CL29" s="454"/>
      <c r="CM29" s="454"/>
      <c r="CN29" s="454"/>
      <c r="CO29" s="454"/>
      <c r="CP29" s="454"/>
      <c r="CQ29" s="454"/>
      <c r="CR29" s="454"/>
      <c r="CS29" s="455"/>
      <c r="CT29" s="419"/>
      <c r="CU29" s="420"/>
      <c r="CV29" s="420"/>
      <c r="CW29" s="420"/>
      <c r="CX29" s="420"/>
      <c r="CY29" s="420"/>
      <c r="CZ29" s="420"/>
      <c r="DA29" s="421"/>
      <c r="DB29" s="419"/>
      <c r="DC29" s="420"/>
      <c r="DD29" s="420"/>
      <c r="DE29" s="420"/>
      <c r="DF29" s="420"/>
      <c r="DG29" s="420"/>
      <c r="DH29" s="420"/>
      <c r="DI29" s="421"/>
    </row>
    <row r="30" spans="1:113" ht="18.75" customHeight="1" thickBot="1" x14ac:dyDescent="0.25">
      <c r="A30" s="178"/>
      <c r="B30" s="404"/>
      <c r="C30" s="405"/>
      <c r="D30" s="406"/>
      <c r="E30" s="383"/>
      <c r="F30" s="384"/>
      <c r="G30" s="384"/>
      <c r="H30" s="384"/>
      <c r="I30" s="384"/>
      <c r="J30" s="384"/>
      <c r="K30" s="385"/>
      <c r="L30" s="386"/>
      <c r="M30" s="387"/>
      <c r="N30" s="387"/>
      <c r="O30" s="387"/>
      <c r="P30" s="388"/>
      <c r="Q30" s="386"/>
      <c r="R30" s="387"/>
      <c r="S30" s="387"/>
      <c r="T30" s="387"/>
      <c r="U30" s="387"/>
      <c r="V30" s="388"/>
      <c r="W30" s="389" t="s">
        <v>187</v>
      </c>
      <c r="X30" s="390"/>
      <c r="Y30" s="390"/>
      <c r="Z30" s="390"/>
      <c r="AA30" s="390"/>
      <c r="AB30" s="390"/>
      <c r="AC30" s="390"/>
      <c r="AD30" s="390"/>
      <c r="AE30" s="390"/>
      <c r="AF30" s="390"/>
      <c r="AG30" s="391"/>
      <c r="AH30" s="392">
        <v>100.1</v>
      </c>
      <c r="AI30" s="393"/>
      <c r="AJ30" s="393"/>
      <c r="AK30" s="393"/>
      <c r="AL30" s="393"/>
      <c r="AM30" s="393"/>
      <c r="AN30" s="393"/>
      <c r="AO30" s="393"/>
      <c r="AP30" s="393"/>
      <c r="AQ30" s="393"/>
      <c r="AR30" s="393"/>
      <c r="AS30" s="393"/>
      <c r="AT30" s="393"/>
      <c r="AU30" s="393"/>
      <c r="AV30" s="393"/>
      <c r="AW30" s="393"/>
      <c r="AX30" s="394"/>
      <c r="AY30" s="445"/>
      <c r="AZ30" s="446"/>
      <c r="BA30" s="446"/>
      <c r="BB30" s="447"/>
      <c r="BC30" s="395" t="s">
        <v>50</v>
      </c>
      <c r="BD30" s="396"/>
      <c r="BE30" s="396"/>
      <c r="BF30" s="396"/>
      <c r="BG30" s="396"/>
      <c r="BH30" s="396"/>
      <c r="BI30" s="396"/>
      <c r="BJ30" s="396"/>
      <c r="BK30" s="396"/>
      <c r="BL30" s="396"/>
      <c r="BM30" s="397"/>
      <c r="BN30" s="456">
        <v>4794512</v>
      </c>
      <c r="BO30" s="457"/>
      <c r="BP30" s="457"/>
      <c r="BQ30" s="457"/>
      <c r="BR30" s="457"/>
      <c r="BS30" s="457"/>
      <c r="BT30" s="457"/>
      <c r="BU30" s="458"/>
      <c r="BV30" s="456">
        <v>3812639</v>
      </c>
      <c r="BW30" s="457"/>
      <c r="BX30" s="457"/>
      <c r="BY30" s="457"/>
      <c r="BZ30" s="457"/>
      <c r="CA30" s="457"/>
      <c r="CB30" s="457"/>
      <c r="CC30" s="45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381" t="s">
        <v>188</v>
      </c>
      <c r="D32" s="381"/>
      <c r="E32" s="381"/>
      <c r="F32" s="381"/>
      <c r="G32" s="381"/>
      <c r="H32" s="381"/>
      <c r="I32" s="381"/>
      <c r="J32" s="381"/>
      <c r="K32" s="381"/>
      <c r="L32" s="381"/>
      <c r="M32" s="381"/>
      <c r="N32" s="381"/>
      <c r="O32" s="381"/>
      <c r="P32" s="381"/>
      <c r="Q32" s="381"/>
      <c r="R32" s="381"/>
      <c r="S32" s="381"/>
      <c r="U32" s="382" t="s">
        <v>189</v>
      </c>
      <c r="V32" s="382"/>
      <c r="W32" s="382"/>
      <c r="X32" s="382"/>
      <c r="Y32" s="382"/>
      <c r="Z32" s="382"/>
      <c r="AA32" s="382"/>
      <c r="AB32" s="382"/>
      <c r="AC32" s="382"/>
      <c r="AD32" s="382"/>
      <c r="AE32" s="382"/>
      <c r="AF32" s="382"/>
      <c r="AG32" s="382"/>
      <c r="AH32" s="382"/>
      <c r="AI32" s="382"/>
      <c r="AJ32" s="382"/>
      <c r="AK32" s="382"/>
      <c r="AM32" s="382" t="s">
        <v>190</v>
      </c>
      <c r="AN32" s="382"/>
      <c r="AO32" s="382"/>
      <c r="AP32" s="382"/>
      <c r="AQ32" s="382"/>
      <c r="AR32" s="382"/>
      <c r="AS32" s="382"/>
      <c r="AT32" s="382"/>
      <c r="AU32" s="382"/>
      <c r="AV32" s="382"/>
      <c r="AW32" s="382"/>
      <c r="AX32" s="382"/>
      <c r="AY32" s="382"/>
      <c r="AZ32" s="382"/>
      <c r="BA32" s="382"/>
      <c r="BB32" s="382"/>
      <c r="BC32" s="382"/>
      <c r="BE32" s="382" t="s">
        <v>191</v>
      </c>
      <c r="BF32" s="382"/>
      <c r="BG32" s="382"/>
      <c r="BH32" s="382"/>
      <c r="BI32" s="382"/>
      <c r="BJ32" s="382"/>
      <c r="BK32" s="382"/>
      <c r="BL32" s="382"/>
      <c r="BM32" s="382"/>
      <c r="BN32" s="382"/>
      <c r="BO32" s="382"/>
      <c r="BP32" s="382"/>
      <c r="BQ32" s="382"/>
      <c r="BR32" s="382"/>
      <c r="BS32" s="382"/>
      <c r="BT32" s="382"/>
      <c r="BU32" s="382"/>
      <c r="BW32" s="382" t="s">
        <v>192</v>
      </c>
      <c r="BX32" s="382"/>
      <c r="BY32" s="382"/>
      <c r="BZ32" s="382"/>
      <c r="CA32" s="382"/>
      <c r="CB32" s="382"/>
      <c r="CC32" s="382"/>
      <c r="CD32" s="382"/>
      <c r="CE32" s="382"/>
      <c r="CF32" s="382"/>
      <c r="CG32" s="382"/>
      <c r="CH32" s="382"/>
      <c r="CI32" s="382"/>
      <c r="CJ32" s="382"/>
      <c r="CK32" s="382"/>
      <c r="CL32" s="382"/>
      <c r="CM32" s="382"/>
      <c r="CO32" s="382" t="s">
        <v>193</v>
      </c>
      <c r="CP32" s="382"/>
      <c r="CQ32" s="382"/>
      <c r="CR32" s="382"/>
      <c r="CS32" s="382"/>
      <c r="CT32" s="382"/>
      <c r="CU32" s="382"/>
      <c r="CV32" s="382"/>
      <c r="CW32" s="382"/>
      <c r="CX32" s="382"/>
      <c r="CY32" s="382"/>
      <c r="CZ32" s="382"/>
      <c r="DA32" s="382"/>
      <c r="DB32" s="382"/>
      <c r="DC32" s="382"/>
      <c r="DD32" s="382"/>
      <c r="DE32" s="382"/>
      <c r="DI32" s="201"/>
    </row>
    <row r="33" spans="1:113" ht="13.5" customHeight="1" x14ac:dyDescent="0.2">
      <c r="A33" s="178"/>
      <c r="B33" s="202"/>
      <c r="C33" s="374" t="s">
        <v>194</v>
      </c>
      <c r="D33" s="374"/>
      <c r="E33" s="373" t="s">
        <v>195</v>
      </c>
      <c r="F33" s="373"/>
      <c r="G33" s="373"/>
      <c r="H33" s="373"/>
      <c r="I33" s="373"/>
      <c r="J33" s="373"/>
      <c r="K33" s="373"/>
      <c r="L33" s="373"/>
      <c r="M33" s="373"/>
      <c r="N33" s="373"/>
      <c r="O33" s="373"/>
      <c r="P33" s="373"/>
      <c r="Q33" s="373"/>
      <c r="R33" s="373"/>
      <c r="S33" s="373"/>
      <c r="T33" s="203"/>
      <c r="U33" s="374" t="s">
        <v>196</v>
      </c>
      <c r="V33" s="374"/>
      <c r="W33" s="373" t="s">
        <v>197</v>
      </c>
      <c r="X33" s="373"/>
      <c r="Y33" s="373"/>
      <c r="Z33" s="373"/>
      <c r="AA33" s="373"/>
      <c r="AB33" s="373"/>
      <c r="AC33" s="373"/>
      <c r="AD33" s="373"/>
      <c r="AE33" s="373"/>
      <c r="AF33" s="373"/>
      <c r="AG33" s="373"/>
      <c r="AH33" s="373"/>
      <c r="AI33" s="373"/>
      <c r="AJ33" s="373"/>
      <c r="AK33" s="373"/>
      <c r="AL33" s="203"/>
      <c r="AM33" s="374" t="s">
        <v>196</v>
      </c>
      <c r="AN33" s="374"/>
      <c r="AO33" s="373" t="s">
        <v>197</v>
      </c>
      <c r="AP33" s="373"/>
      <c r="AQ33" s="373"/>
      <c r="AR33" s="373"/>
      <c r="AS33" s="373"/>
      <c r="AT33" s="373"/>
      <c r="AU33" s="373"/>
      <c r="AV33" s="373"/>
      <c r="AW33" s="373"/>
      <c r="AX33" s="373"/>
      <c r="AY33" s="373"/>
      <c r="AZ33" s="373"/>
      <c r="BA33" s="373"/>
      <c r="BB33" s="373"/>
      <c r="BC33" s="373"/>
      <c r="BD33" s="204"/>
      <c r="BE33" s="373" t="s">
        <v>198</v>
      </c>
      <c r="BF33" s="373"/>
      <c r="BG33" s="373" t="s">
        <v>199</v>
      </c>
      <c r="BH33" s="373"/>
      <c r="BI33" s="373"/>
      <c r="BJ33" s="373"/>
      <c r="BK33" s="373"/>
      <c r="BL33" s="373"/>
      <c r="BM33" s="373"/>
      <c r="BN33" s="373"/>
      <c r="BO33" s="373"/>
      <c r="BP33" s="373"/>
      <c r="BQ33" s="373"/>
      <c r="BR33" s="373"/>
      <c r="BS33" s="373"/>
      <c r="BT33" s="373"/>
      <c r="BU33" s="373"/>
      <c r="BV33" s="204"/>
      <c r="BW33" s="374" t="s">
        <v>198</v>
      </c>
      <c r="BX33" s="374"/>
      <c r="BY33" s="373" t="s">
        <v>200</v>
      </c>
      <c r="BZ33" s="373"/>
      <c r="CA33" s="373"/>
      <c r="CB33" s="373"/>
      <c r="CC33" s="373"/>
      <c r="CD33" s="373"/>
      <c r="CE33" s="373"/>
      <c r="CF33" s="373"/>
      <c r="CG33" s="373"/>
      <c r="CH33" s="373"/>
      <c r="CI33" s="373"/>
      <c r="CJ33" s="373"/>
      <c r="CK33" s="373"/>
      <c r="CL33" s="373"/>
      <c r="CM33" s="373"/>
      <c r="CN33" s="203"/>
      <c r="CO33" s="374" t="s">
        <v>201</v>
      </c>
      <c r="CP33" s="374"/>
      <c r="CQ33" s="373" t="s">
        <v>202</v>
      </c>
      <c r="CR33" s="373"/>
      <c r="CS33" s="373"/>
      <c r="CT33" s="373"/>
      <c r="CU33" s="373"/>
      <c r="CV33" s="373"/>
      <c r="CW33" s="373"/>
      <c r="CX33" s="373"/>
      <c r="CY33" s="373"/>
      <c r="CZ33" s="373"/>
      <c r="DA33" s="373"/>
      <c r="DB33" s="373"/>
      <c r="DC33" s="373"/>
      <c r="DD33" s="373"/>
      <c r="DE33" s="373"/>
      <c r="DF33" s="203"/>
      <c r="DG33" s="372" t="s">
        <v>203</v>
      </c>
      <c r="DH33" s="372"/>
      <c r="DI33" s="205"/>
    </row>
    <row r="34" spans="1:113" ht="32.25" customHeight="1" x14ac:dyDescent="0.2">
      <c r="A34" s="178"/>
      <c r="B34" s="202"/>
      <c r="C34" s="370">
        <f>IF(E34="","",1)</f>
        <v>1</v>
      </c>
      <c r="D34" s="370"/>
      <c r="E34" s="371" t="str">
        <f>IF('各会計、関係団体の財政状況及び健全化判断比率'!B7="","",'各会計、関係団体の財政状況及び健全化判断比率'!B7)</f>
        <v>一般会計</v>
      </c>
      <c r="F34" s="371"/>
      <c r="G34" s="371"/>
      <c r="H34" s="371"/>
      <c r="I34" s="371"/>
      <c r="J34" s="371"/>
      <c r="K34" s="371"/>
      <c r="L34" s="371"/>
      <c r="M34" s="371"/>
      <c r="N34" s="371"/>
      <c r="O34" s="371"/>
      <c r="P34" s="371"/>
      <c r="Q34" s="371"/>
      <c r="R34" s="371"/>
      <c r="S34" s="371"/>
      <c r="T34" s="178"/>
      <c r="U34" s="370">
        <f>IF(W34="","",MAX(C34:D43)+1)</f>
        <v>3</v>
      </c>
      <c r="V34" s="370"/>
      <c r="W34" s="371" t="str">
        <f>IF('各会計、関係団体の財政状況及び健全化判断比率'!B28="","",'各会計、関係団体の財政状況及び健全化判断比率'!B28)</f>
        <v>国民健康保険事業特別会計</v>
      </c>
      <c r="X34" s="371"/>
      <c r="Y34" s="371"/>
      <c r="Z34" s="371"/>
      <c r="AA34" s="371"/>
      <c r="AB34" s="371"/>
      <c r="AC34" s="371"/>
      <c r="AD34" s="371"/>
      <c r="AE34" s="371"/>
      <c r="AF34" s="371"/>
      <c r="AG34" s="371"/>
      <c r="AH34" s="371"/>
      <c r="AI34" s="371"/>
      <c r="AJ34" s="371"/>
      <c r="AK34" s="371"/>
      <c r="AL34" s="178"/>
      <c r="AM34" s="370">
        <f>IF(AO34="","",MAX(C34:D43,U34:V43)+1)</f>
        <v>7</v>
      </c>
      <c r="AN34" s="370"/>
      <c r="AO34" s="371" t="str">
        <f>IF('各会計、関係団体の財政状況及び健全化判断比率'!B32="","",'各会計、関係団体の財政状況及び健全化判断比率'!B32)</f>
        <v>水道事業会計</v>
      </c>
      <c r="AP34" s="371"/>
      <c r="AQ34" s="371"/>
      <c r="AR34" s="371"/>
      <c r="AS34" s="371"/>
      <c r="AT34" s="371"/>
      <c r="AU34" s="371"/>
      <c r="AV34" s="371"/>
      <c r="AW34" s="371"/>
      <c r="AX34" s="371"/>
      <c r="AY34" s="371"/>
      <c r="AZ34" s="371"/>
      <c r="BA34" s="371"/>
      <c r="BB34" s="371"/>
      <c r="BC34" s="371"/>
      <c r="BD34" s="178"/>
      <c r="BE34" s="370">
        <f>IF(BG34="","",MAX(C34:D43,U34:V43,AM34:AN43)+1)</f>
        <v>9</v>
      </c>
      <c r="BF34" s="370"/>
      <c r="BG34" s="371" t="str">
        <f>IF('各会計、関係団体の財政状況及び健全化判断比率'!B34="","",'各会計、関係団体の財政状況及び健全化判断比率'!B34)</f>
        <v>地方卸売市場事業特別会計</v>
      </c>
      <c r="BH34" s="371"/>
      <c r="BI34" s="371"/>
      <c r="BJ34" s="371"/>
      <c r="BK34" s="371"/>
      <c r="BL34" s="371"/>
      <c r="BM34" s="371"/>
      <c r="BN34" s="371"/>
      <c r="BO34" s="371"/>
      <c r="BP34" s="371"/>
      <c r="BQ34" s="371"/>
      <c r="BR34" s="371"/>
      <c r="BS34" s="371"/>
      <c r="BT34" s="371"/>
      <c r="BU34" s="371"/>
      <c r="BV34" s="178"/>
      <c r="BW34" s="370">
        <f>IF(BY34="","",MAX(C34:D43,U34:V43,AM34:AN43,BE34:BF43)+1)</f>
        <v>10</v>
      </c>
      <c r="BX34" s="370"/>
      <c r="BY34" s="371" t="str">
        <f>IF('各会計、関係団体の財政状況及び健全化判断比率'!B68="","",'各会計、関係団体の財政状況及び健全化判断比率'!B68)</f>
        <v>大分県市町村会館管理組合</v>
      </c>
      <c r="BZ34" s="371"/>
      <c r="CA34" s="371"/>
      <c r="CB34" s="371"/>
      <c r="CC34" s="371"/>
      <c r="CD34" s="371"/>
      <c r="CE34" s="371"/>
      <c r="CF34" s="371"/>
      <c r="CG34" s="371"/>
      <c r="CH34" s="371"/>
      <c r="CI34" s="371"/>
      <c r="CJ34" s="371"/>
      <c r="CK34" s="371"/>
      <c r="CL34" s="371"/>
      <c r="CM34" s="371"/>
      <c r="CN34" s="178"/>
      <c r="CO34" s="370">
        <f>IF(CQ34="","",MAX(C34:D43,U34:V43,AM34:AN43,BE34:BF43,BW34:BX43)+1)</f>
        <v>19</v>
      </c>
      <c r="CP34" s="370"/>
      <c r="CQ34" s="371" t="str">
        <f>IF('各会計、関係団体の財政状況及び健全化判断比率'!BS7="","",'各会計、関係団体の財政状況及び健全化判断比率'!BS7)</f>
        <v>一般財団法人別府市綜合振興センター</v>
      </c>
      <c r="CR34" s="371"/>
      <c r="CS34" s="371"/>
      <c r="CT34" s="371"/>
      <c r="CU34" s="371"/>
      <c r="CV34" s="371"/>
      <c r="CW34" s="371"/>
      <c r="CX34" s="371"/>
      <c r="CY34" s="371"/>
      <c r="CZ34" s="371"/>
      <c r="DA34" s="371"/>
      <c r="DB34" s="371"/>
      <c r="DC34" s="371"/>
      <c r="DD34" s="371"/>
      <c r="DE34" s="371"/>
      <c r="DG34" s="368" t="str">
        <f>IF('各会計、関係団体の財政状況及び健全化判断比率'!BR7="","",'各会計、関係団体の財政状況及び健全化判断比率'!BR7)</f>
        <v/>
      </c>
      <c r="DH34" s="368"/>
      <c r="DI34" s="205"/>
    </row>
    <row r="35" spans="1:113" ht="32.25" customHeight="1" x14ac:dyDescent="0.2">
      <c r="A35" s="178"/>
      <c r="B35" s="202"/>
      <c r="C35" s="370">
        <f>IF(E35="","",C34+1)</f>
        <v>2</v>
      </c>
      <c r="D35" s="370"/>
      <c r="E35" s="371" t="str">
        <f>IF('各会計、関係団体の財政状況及び健全化判断比率'!B8="","",'各会計、関係団体の財政状況及び健全化判断比率'!B8)</f>
        <v>公共用地先行取得事業特別会計</v>
      </c>
      <c r="F35" s="371"/>
      <c r="G35" s="371"/>
      <c r="H35" s="371"/>
      <c r="I35" s="371"/>
      <c r="J35" s="371"/>
      <c r="K35" s="371"/>
      <c r="L35" s="371"/>
      <c r="M35" s="371"/>
      <c r="N35" s="371"/>
      <c r="O35" s="371"/>
      <c r="P35" s="371"/>
      <c r="Q35" s="371"/>
      <c r="R35" s="371"/>
      <c r="S35" s="371"/>
      <c r="T35" s="178"/>
      <c r="U35" s="370">
        <f>IF(W35="","",U34+1)</f>
        <v>4</v>
      </c>
      <c r="V35" s="370"/>
      <c r="W35" s="371" t="str">
        <f>IF('各会計、関係団体の財政状況及び健全化判断比率'!B29="","",'各会計、関係団体の財政状況及び健全化判断比率'!B29)</f>
        <v>介護保険事業特別会計</v>
      </c>
      <c r="X35" s="371"/>
      <c r="Y35" s="371"/>
      <c r="Z35" s="371"/>
      <c r="AA35" s="371"/>
      <c r="AB35" s="371"/>
      <c r="AC35" s="371"/>
      <c r="AD35" s="371"/>
      <c r="AE35" s="371"/>
      <c r="AF35" s="371"/>
      <c r="AG35" s="371"/>
      <c r="AH35" s="371"/>
      <c r="AI35" s="371"/>
      <c r="AJ35" s="371"/>
      <c r="AK35" s="371"/>
      <c r="AL35" s="178"/>
      <c r="AM35" s="370">
        <f t="shared" ref="AM35:AM43" si="0">IF(AO35="","",AM34+1)</f>
        <v>8</v>
      </c>
      <c r="AN35" s="370"/>
      <c r="AO35" s="371" t="str">
        <f>IF('各会計、関係団体の財政状況及び健全化判断比率'!B33="","",'各会計、関係団体の財政状況及び健全化判断比率'!B33)</f>
        <v>公共下水道事業会計</v>
      </c>
      <c r="AP35" s="371"/>
      <c r="AQ35" s="371"/>
      <c r="AR35" s="371"/>
      <c r="AS35" s="371"/>
      <c r="AT35" s="371"/>
      <c r="AU35" s="371"/>
      <c r="AV35" s="371"/>
      <c r="AW35" s="371"/>
      <c r="AX35" s="371"/>
      <c r="AY35" s="371"/>
      <c r="AZ35" s="371"/>
      <c r="BA35" s="371"/>
      <c r="BB35" s="371"/>
      <c r="BC35" s="371"/>
      <c r="BD35" s="178"/>
      <c r="BE35" s="370" t="str">
        <f t="shared" ref="BE35:BE43" si="1">IF(BG35="","",BE34+1)</f>
        <v/>
      </c>
      <c r="BF35" s="370"/>
      <c r="BG35" s="371"/>
      <c r="BH35" s="371"/>
      <c r="BI35" s="371"/>
      <c r="BJ35" s="371"/>
      <c r="BK35" s="371"/>
      <c r="BL35" s="371"/>
      <c r="BM35" s="371"/>
      <c r="BN35" s="371"/>
      <c r="BO35" s="371"/>
      <c r="BP35" s="371"/>
      <c r="BQ35" s="371"/>
      <c r="BR35" s="371"/>
      <c r="BS35" s="371"/>
      <c r="BT35" s="371"/>
      <c r="BU35" s="371"/>
      <c r="BV35" s="178"/>
      <c r="BW35" s="370">
        <f t="shared" ref="BW35:BW43" si="2">IF(BY35="","",BW34+1)</f>
        <v>11</v>
      </c>
      <c r="BX35" s="370"/>
      <c r="BY35" s="371" t="str">
        <f>IF('各会計、関係団体の財政状況及び健全化判断比率'!B69="","",'各会計、関係団体の財政状況及び健全化判断比率'!B69)</f>
        <v>別杵速見地域広域市町村圏事務組合（一般会計）</v>
      </c>
      <c r="BZ35" s="371"/>
      <c r="CA35" s="371"/>
      <c r="CB35" s="371"/>
      <c r="CC35" s="371"/>
      <c r="CD35" s="371"/>
      <c r="CE35" s="371"/>
      <c r="CF35" s="371"/>
      <c r="CG35" s="371"/>
      <c r="CH35" s="371"/>
      <c r="CI35" s="371"/>
      <c r="CJ35" s="371"/>
      <c r="CK35" s="371"/>
      <c r="CL35" s="371"/>
      <c r="CM35" s="371"/>
      <c r="CN35" s="178"/>
      <c r="CO35" s="370">
        <f t="shared" ref="CO35:CO43" si="3">IF(CQ35="","",CO34+1)</f>
        <v>20</v>
      </c>
      <c r="CP35" s="370"/>
      <c r="CQ35" s="371" t="str">
        <f>IF('各会計、関係団体の財政状況及び健全化判断比率'!BS8="","",'各会計、関係団体の財政状況及び健全化判断比率'!BS8)</f>
        <v>一般財団法人大分県東部勤労者福祉サービスセンター</v>
      </c>
      <c r="CR35" s="371"/>
      <c r="CS35" s="371"/>
      <c r="CT35" s="371"/>
      <c r="CU35" s="371"/>
      <c r="CV35" s="371"/>
      <c r="CW35" s="371"/>
      <c r="CX35" s="371"/>
      <c r="CY35" s="371"/>
      <c r="CZ35" s="371"/>
      <c r="DA35" s="371"/>
      <c r="DB35" s="371"/>
      <c r="DC35" s="371"/>
      <c r="DD35" s="371"/>
      <c r="DE35" s="371"/>
      <c r="DG35" s="368" t="str">
        <f>IF('各会計、関係団体の財政状況及び健全化判断比率'!BR8="","",'各会計、関係団体の財政状況及び健全化判断比率'!BR8)</f>
        <v/>
      </c>
      <c r="DH35" s="368"/>
      <c r="DI35" s="205"/>
    </row>
    <row r="36" spans="1:113" ht="32.25" customHeight="1" x14ac:dyDescent="0.2">
      <c r="A36" s="178"/>
      <c r="B36" s="202"/>
      <c r="C36" s="370" t="str">
        <f>IF(E36="","",C35+1)</f>
        <v/>
      </c>
      <c r="D36" s="370"/>
      <c r="E36" s="371" t="str">
        <f>IF('各会計、関係団体の財政状況及び健全化判断比率'!B9="","",'各会計、関係団体の財政状況及び健全化判断比率'!B9)</f>
        <v/>
      </c>
      <c r="F36" s="371"/>
      <c r="G36" s="371"/>
      <c r="H36" s="371"/>
      <c r="I36" s="371"/>
      <c r="J36" s="371"/>
      <c r="K36" s="371"/>
      <c r="L36" s="371"/>
      <c r="M36" s="371"/>
      <c r="N36" s="371"/>
      <c r="O36" s="371"/>
      <c r="P36" s="371"/>
      <c r="Q36" s="371"/>
      <c r="R36" s="371"/>
      <c r="S36" s="371"/>
      <c r="T36" s="178"/>
      <c r="U36" s="370">
        <f t="shared" ref="U36:U43" si="4">IF(W36="","",U35+1)</f>
        <v>5</v>
      </c>
      <c r="V36" s="370"/>
      <c r="W36" s="371" t="str">
        <f>IF('各会計、関係団体の財政状況及び健全化判断比率'!B30="","",'各会計、関係団体の財政状況及び健全化判断比率'!B30)</f>
        <v>後期高齢者医療特別会計</v>
      </c>
      <c r="X36" s="371"/>
      <c r="Y36" s="371"/>
      <c r="Z36" s="371"/>
      <c r="AA36" s="371"/>
      <c r="AB36" s="371"/>
      <c r="AC36" s="371"/>
      <c r="AD36" s="371"/>
      <c r="AE36" s="371"/>
      <c r="AF36" s="371"/>
      <c r="AG36" s="371"/>
      <c r="AH36" s="371"/>
      <c r="AI36" s="371"/>
      <c r="AJ36" s="371"/>
      <c r="AK36" s="371"/>
      <c r="AL36" s="178"/>
      <c r="AM36" s="370" t="str">
        <f t="shared" si="0"/>
        <v/>
      </c>
      <c r="AN36" s="370"/>
      <c r="AO36" s="371"/>
      <c r="AP36" s="371"/>
      <c r="AQ36" s="371"/>
      <c r="AR36" s="371"/>
      <c r="AS36" s="371"/>
      <c r="AT36" s="371"/>
      <c r="AU36" s="371"/>
      <c r="AV36" s="371"/>
      <c r="AW36" s="371"/>
      <c r="AX36" s="371"/>
      <c r="AY36" s="371"/>
      <c r="AZ36" s="371"/>
      <c r="BA36" s="371"/>
      <c r="BB36" s="371"/>
      <c r="BC36" s="371"/>
      <c r="BD36" s="178"/>
      <c r="BE36" s="370" t="str">
        <f t="shared" si="1"/>
        <v/>
      </c>
      <c r="BF36" s="370"/>
      <c r="BG36" s="371"/>
      <c r="BH36" s="371"/>
      <c r="BI36" s="371"/>
      <c r="BJ36" s="371"/>
      <c r="BK36" s="371"/>
      <c r="BL36" s="371"/>
      <c r="BM36" s="371"/>
      <c r="BN36" s="371"/>
      <c r="BO36" s="371"/>
      <c r="BP36" s="371"/>
      <c r="BQ36" s="371"/>
      <c r="BR36" s="371"/>
      <c r="BS36" s="371"/>
      <c r="BT36" s="371"/>
      <c r="BU36" s="371"/>
      <c r="BV36" s="178"/>
      <c r="BW36" s="370">
        <f t="shared" si="2"/>
        <v>12</v>
      </c>
      <c r="BX36" s="370"/>
      <c r="BY36" s="371" t="str">
        <f>IF('各会計、関係団体の財政状況及び健全化判断比率'!B70="","",'各会計、関係団体の財政状況及び健全化判断比率'!B70)</f>
        <v>別杵速見地域広域市町村圏事務組合（秋草葬祭場事業特別会計）</v>
      </c>
      <c r="BZ36" s="371"/>
      <c r="CA36" s="371"/>
      <c r="CB36" s="371"/>
      <c r="CC36" s="371"/>
      <c r="CD36" s="371"/>
      <c r="CE36" s="371"/>
      <c r="CF36" s="371"/>
      <c r="CG36" s="371"/>
      <c r="CH36" s="371"/>
      <c r="CI36" s="371"/>
      <c r="CJ36" s="371"/>
      <c r="CK36" s="371"/>
      <c r="CL36" s="371"/>
      <c r="CM36" s="371"/>
      <c r="CN36" s="178"/>
      <c r="CO36" s="370">
        <f t="shared" si="3"/>
        <v>21</v>
      </c>
      <c r="CP36" s="370"/>
      <c r="CQ36" s="371" t="str">
        <f>IF('各会計、関係団体の財政状況及び健全化判断比率'!BS9="","",'各会計、関係団体の財政状況及び健全化判断比率'!BS9)</f>
        <v>別府市公設市場精算株式会社</v>
      </c>
      <c r="CR36" s="371"/>
      <c r="CS36" s="371"/>
      <c r="CT36" s="371"/>
      <c r="CU36" s="371"/>
      <c r="CV36" s="371"/>
      <c r="CW36" s="371"/>
      <c r="CX36" s="371"/>
      <c r="CY36" s="371"/>
      <c r="CZ36" s="371"/>
      <c r="DA36" s="371"/>
      <c r="DB36" s="371"/>
      <c r="DC36" s="371"/>
      <c r="DD36" s="371"/>
      <c r="DE36" s="371"/>
      <c r="DG36" s="368" t="str">
        <f>IF('各会計、関係団体の財政状況及び健全化判断比率'!BR9="","",'各会計、関係団体の財政状況及び健全化判断比率'!BR9)</f>
        <v/>
      </c>
      <c r="DH36" s="368"/>
      <c r="DI36" s="205"/>
    </row>
    <row r="37" spans="1:113" ht="32.25" customHeight="1" x14ac:dyDescent="0.2">
      <c r="A37" s="178"/>
      <c r="B37" s="202"/>
      <c r="C37" s="370" t="str">
        <f>IF(E37="","",C36+1)</f>
        <v/>
      </c>
      <c r="D37" s="370"/>
      <c r="E37" s="371" t="str">
        <f>IF('各会計、関係団体の財政状況及び健全化判断比率'!B10="","",'各会計、関係団体の財政状況及び健全化判断比率'!B10)</f>
        <v/>
      </c>
      <c r="F37" s="371"/>
      <c r="G37" s="371"/>
      <c r="H37" s="371"/>
      <c r="I37" s="371"/>
      <c r="J37" s="371"/>
      <c r="K37" s="371"/>
      <c r="L37" s="371"/>
      <c r="M37" s="371"/>
      <c r="N37" s="371"/>
      <c r="O37" s="371"/>
      <c r="P37" s="371"/>
      <c r="Q37" s="371"/>
      <c r="R37" s="371"/>
      <c r="S37" s="371"/>
      <c r="T37" s="178"/>
      <c r="U37" s="370">
        <f t="shared" si="4"/>
        <v>6</v>
      </c>
      <c r="V37" s="370"/>
      <c r="W37" s="371" t="str">
        <f>IF('各会計、関係団体の財政状況及び健全化判断比率'!B31="","",'各会計、関係団体の財政状況及び健全化判断比率'!B31)</f>
        <v>競輪事業特別会計</v>
      </c>
      <c r="X37" s="371"/>
      <c r="Y37" s="371"/>
      <c r="Z37" s="371"/>
      <c r="AA37" s="371"/>
      <c r="AB37" s="371"/>
      <c r="AC37" s="371"/>
      <c r="AD37" s="371"/>
      <c r="AE37" s="371"/>
      <c r="AF37" s="371"/>
      <c r="AG37" s="371"/>
      <c r="AH37" s="371"/>
      <c r="AI37" s="371"/>
      <c r="AJ37" s="371"/>
      <c r="AK37" s="371"/>
      <c r="AL37" s="178"/>
      <c r="AM37" s="370" t="str">
        <f t="shared" si="0"/>
        <v/>
      </c>
      <c r="AN37" s="370"/>
      <c r="AO37" s="371"/>
      <c r="AP37" s="371"/>
      <c r="AQ37" s="371"/>
      <c r="AR37" s="371"/>
      <c r="AS37" s="371"/>
      <c r="AT37" s="371"/>
      <c r="AU37" s="371"/>
      <c r="AV37" s="371"/>
      <c r="AW37" s="371"/>
      <c r="AX37" s="371"/>
      <c r="AY37" s="371"/>
      <c r="AZ37" s="371"/>
      <c r="BA37" s="371"/>
      <c r="BB37" s="371"/>
      <c r="BC37" s="371"/>
      <c r="BD37" s="178"/>
      <c r="BE37" s="370" t="str">
        <f t="shared" si="1"/>
        <v/>
      </c>
      <c r="BF37" s="370"/>
      <c r="BG37" s="371"/>
      <c r="BH37" s="371"/>
      <c r="BI37" s="371"/>
      <c r="BJ37" s="371"/>
      <c r="BK37" s="371"/>
      <c r="BL37" s="371"/>
      <c r="BM37" s="371"/>
      <c r="BN37" s="371"/>
      <c r="BO37" s="371"/>
      <c r="BP37" s="371"/>
      <c r="BQ37" s="371"/>
      <c r="BR37" s="371"/>
      <c r="BS37" s="371"/>
      <c r="BT37" s="371"/>
      <c r="BU37" s="371"/>
      <c r="BV37" s="178"/>
      <c r="BW37" s="370">
        <f t="shared" si="2"/>
        <v>13</v>
      </c>
      <c r="BX37" s="370"/>
      <c r="BY37" s="371" t="str">
        <f>IF('各会計、関係団体の財政状況及び健全化判断比率'!B71="","",'各会計、関係団体の財政状況及び健全化判断比率'!B71)</f>
        <v>別杵速見地域広域市町村圏事務組合（藤ヶ谷清掃センター事業特別会計）</v>
      </c>
      <c r="BZ37" s="371"/>
      <c r="CA37" s="371"/>
      <c r="CB37" s="371"/>
      <c r="CC37" s="371"/>
      <c r="CD37" s="371"/>
      <c r="CE37" s="371"/>
      <c r="CF37" s="371"/>
      <c r="CG37" s="371"/>
      <c r="CH37" s="371"/>
      <c r="CI37" s="371"/>
      <c r="CJ37" s="371"/>
      <c r="CK37" s="371"/>
      <c r="CL37" s="371"/>
      <c r="CM37" s="371"/>
      <c r="CN37" s="178"/>
      <c r="CO37" s="370">
        <f t="shared" si="3"/>
        <v>22</v>
      </c>
      <c r="CP37" s="370"/>
      <c r="CQ37" s="371" t="str">
        <f>IF('各会計、関係団体の財政状況及び健全化判断比率'!BS10="","",'各会計、関係団体の財政状況及び健全化判断比率'!BS10)</f>
        <v>一般財団法人別府市産業連携・協働プラットフォームＢ－ｂｉｚ ＬＩＮＫ</v>
      </c>
      <c r="CR37" s="371"/>
      <c r="CS37" s="371"/>
      <c r="CT37" s="371"/>
      <c r="CU37" s="371"/>
      <c r="CV37" s="371"/>
      <c r="CW37" s="371"/>
      <c r="CX37" s="371"/>
      <c r="CY37" s="371"/>
      <c r="CZ37" s="371"/>
      <c r="DA37" s="371"/>
      <c r="DB37" s="371"/>
      <c r="DC37" s="371"/>
      <c r="DD37" s="371"/>
      <c r="DE37" s="371"/>
      <c r="DG37" s="368" t="str">
        <f>IF('各会計、関係団体の財政状況及び健全化判断比率'!BR10="","",'各会計、関係団体の財政状況及び健全化判断比率'!BR10)</f>
        <v/>
      </c>
      <c r="DH37" s="368"/>
      <c r="DI37" s="205"/>
    </row>
    <row r="38" spans="1:113" ht="32.25" customHeight="1" x14ac:dyDescent="0.2">
      <c r="A38" s="178"/>
      <c r="B38" s="202"/>
      <c r="C38" s="370" t="str">
        <f t="shared" ref="C38:C43" si="5">IF(E38="","",C37+1)</f>
        <v/>
      </c>
      <c r="D38" s="370"/>
      <c r="E38" s="371" t="str">
        <f>IF('各会計、関係団体の財政状況及び健全化判断比率'!B11="","",'各会計、関係団体の財政状況及び健全化判断比率'!B11)</f>
        <v/>
      </c>
      <c r="F38" s="371"/>
      <c r="G38" s="371"/>
      <c r="H38" s="371"/>
      <c r="I38" s="371"/>
      <c r="J38" s="371"/>
      <c r="K38" s="371"/>
      <c r="L38" s="371"/>
      <c r="M38" s="371"/>
      <c r="N38" s="371"/>
      <c r="O38" s="371"/>
      <c r="P38" s="371"/>
      <c r="Q38" s="371"/>
      <c r="R38" s="371"/>
      <c r="S38" s="371"/>
      <c r="T38" s="178"/>
      <c r="U38" s="370" t="str">
        <f t="shared" si="4"/>
        <v/>
      </c>
      <c r="V38" s="370"/>
      <c r="W38" s="371"/>
      <c r="X38" s="371"/>
      <c r="Y38" s="371"/>
      <c r="Z38" s="371"/>
      <c r="AA38" s="371"/>
      <c r="AB38" s="371"/>
      <c r="AC38" s="371"/>
      <c r="AD38" s="371"/>
      <c r="AE38" s="371"/>
      <c r="AF38" s="371"/>
      <c r="AG38" s="371"/>
      <c r="AH38" s="371"/>
      <c r="AI38" s="371"/>
      <c r="AJ38" s="371"/>
      <c r="AK38" s="371"/>
      <c r="AL38" s="178"/>
      <c r="AM38" s="370" t="str">
        <f t="shared" si="0"/>
        <v/>
      </c>
      <c r="AN38" s="370"/>
      <c r="AO38" s="371"/>
      <c r="AP38" s="371"/>
      <c r="AQ38" s="371"/>
      <c r="AR38" s="371"/>
      <c r="AS38" s="371"/>
      <c r="AT38" s="371"/>
      <c r="AU38" s="371"/>
      <c r="AV38" s="371"/>
      <c r="AW38" s="371"/>
      <c r="AX38" s="371"/>
      <c r="AY38" s="371"/>
      <c r="AZ38" s="371"/>
      <c r="BA38" s="371"/>
      <c r="BB38" s="371"/>
      <c r="BC38" s="371"/>
      <c r="BD38" s="178"/>
      <c r="BE38" s="370" t="str">
        <f t="shared" si="1"/>
        <v/>
      </c>
      <c r="BF38" s="370"/>
      <c r="BG38" s="371"/>
      <c r="BH38" s="371"/>
      <c r="BI38" s="371"/>
      <c r="BJ38" s="371"/>
      <c r="BK38" s="371"/>
      <c r="BL38" s="371"/>
      <c r="BM38" s="371"/>
      <c r="BN38" s="371"/>
      <c r="BO38" s="371"/>
      <c r="BP38" s="371"/>
      <c r="BQ38" s="371"/>
      <c r="BR38" s="371"/>
      <c r="BS38" s="371"/>
      <c r="BT38" s="371"/>
      <c r="BU38" s="371"/>
      <c r="BV38" s="178"/>
      <c r="BW38" s="370">
        <f t="shared" si="2"/>
        <v>14</v>
      </c>
      <c r="BX38" s="370"/>
      <c r="BY38" s="371" t="str">
        <f>IF('各会計、関係団体の財政状況及び健全化判断比率'!B72="","",'各会計、関係団体の財政状況及び健全化判断比率'!B72)</f>
        <v>別杵速見地域広域市町村圏事務組合（介護認定審査会事業特別会計）</v>
      </c>
      <c r="BZ38" s="371"/>
      <c r="CA38" s="371"/>
      <c r="CB38" s="371"/>
      <c r="CC38" s="371"/>
      <c r="CD38" s="371"/>
      <c r="CE38" s="371"/>
      <c r="CF38" s="371"/>
      <c r="CG38" s="371"/>
      <c r="CH38" s="371"/>
      <c r="CI38" s="371"/>
      <c r="CJ38" s="371"/>
      <c r="CK38" s="371"/>
      <c r="CL38" s="371"/>
      <c r="CM38" s="371"/>
      <c r="CN38" s="178"/>
      <c r="CO38" s="370" t="str">
        <f t="shared" si="3"/>
        <v/>
      </c>
      <c r="CP38" s="370"/>
      <c r="CQ38" s="371" t="str">
        <f>IF('各会計、関係団体の財政状況及び健全化判断比率'!BS11="","",'各会計、関係団体の財政状況及び健全化判断比率'!BS11)</f>
        <v/>
      </c>
      <c r="CR38" s="371"/>
      <c r="CS38" s="371"/>
      <c r="CT38" s="371"/>
      <c r="CU38" s="371"/>
      <c r="CV38" s="371"/>
      <c r="CW38" s="371"/>
      <c r="CX38" s="371"/>
      <c r="CY38" s="371"/>
      <c r="CZ38" s="371"/>
      <c r="DA38" s="371"/>
      <c r="DB38" s="371"/>
      <c r="DC38" s="371"/>
      <c r="DD38" s="371"/>
      <c r="DE38" s="371"/>
      <c r="DG38" s="368" t="str">
        <f>IF('各会計、関係団体の財政状況及び健全化判断比率'!BR11="","",'各会計、関係団体の財政状況及び健全化判断比率'!BR11)</f>
        <v/>
      </c>
      <c r="DH38" s="368"/>
      <c r="DI38" s="205"/>
    </row>
    <row r="39" spans="1:113" ht="32.25" customHeight="1" x14ac:dyDescent="0.2">
      <c r="A39" s="178"/>
      <c r="B39" s="202"/>
      <c r="C39" s="370" t="str">
        <f t="shared" si="5"/>
        <v/>
      </c>
      <c r="D39" s="370"/>
      <c r="E39" s="371" t="str">
        <f>IF('各会計、関係団体の財政状況及び健全化判断比率'!B12="","",'各会計、関係団体の財政状況及び健全化判断比率'!B12)</f>
        <v/>
      </c>
      <c r="F39" s="371"/>
      <c r="G39" s="371"/>
      <c r="H39" s="371"/>
      <c r="I39" s="371"/>
      <c r="J39" s="371"/>
      <c r="K39" s="371"/>
      <c r="L39" s="371"/>
      <c r="M39" s="371"/>
      <c r="N39" s="371"/>
      <c r="O39" s="371"/>
      <c r="P39" s="371"/>
      <c r="Q39" s="371"/>
      <c r="R39" s="371"/>
      <c r="S39" s="371"/>
      <c r="T39" s="178"/>
      <c r="U39" s="370" t="str">
        <f t="shared" si="4"/>
        <v/>
      </c>
      <c r="V39" s="370"/>
      <c r="W39" s="371"/>
      <c r="X39" s="371"/>
      <c r="Y39" s="371"/>
      <c r="Z39" s="371"/>
      <c r="AA39" s="371"/>
      <c r="AB39" s="371"/>
      <c r="AC39" s="371"/>
      <c r="AD39" s="371"/>
      <c r="AE39" s="371"/>
      <c r="AF39" s="371"/>
      <c r="AG39" s="371"/>
      <c r="AH39" s="371"/>
      <c r="AI39" s="371"/>
      <c r="AJ39" s="371"/>
      <c r="AK39" s="371"/>
      <c r="AL39" s="178"/>
      <c r="AM39" s="370" t="str">
        <f t="shared" si="0"/>
        <v/>
      </c>
      <c r="AN39" s="370"/>
      <c r="AO39" s="371"/>
      <c r="AP39" s="371"/>
      <c r="AQ39" s="371"/>
      <c r="AR39" s="371"/>
      <c r="AS39" s="371"/>
      <c r="AT39" s="371"/>
      <c r="AU39" s="371"/>
      <c r="AV39" s="371"/>
      <c r="AW39" s="371"/>
      <c r="AX39" s="371"/>
      <c r="AY39" s="371"/>
      <c r="AZ39" s="371"/>
      <c r="BA39" s="371"/>
      <c r="BB39" s="371"/>
      <c r="BC39" s="371"/>
      <c r="BD39" s="178"/>
      <c r="BE39" s="370" t="str">
        <f t="shared" si="1"/>
        <v/>
      </c>
      <c r="BF39" s="370"/>
      <c r="BG39" s="371"/>
      <c r="BH39" s="371"/>
      <c r="BI39" s="371"/>
      <c r="BJ39" s="371"/>
      <c r="BK39" s="371"/>
      <c r="BL39" s="371"/>
      <c r="BM39" s="371"/>
      <c r="BN39" s="371"/>
      <c r="BO39" s="371"/>
      <c r="BP39" s="371"/>
      <c r="BQ39" s="371"/>
      <c r="BR39" s="371"/>
      <c r="BS39" s="371"/>
      <c r="BT39" s="371"/>
      <c r="BU39" s="371"/>
      <c r="BV39" s="178"/>
      <c r="BW39" s="370">
        <f t="shared" si="2"/>
        <v>15</v>
      </c>
      <c r="BX39" s="370"/>
      <c r="BY39" s="371" t="str">
        <f>IF('各会計、関係団体の財政状況及び健全化判断比率'!B73="","",'各会計、関係団体の財政状況及び健全化判断比率'!B73)</f>
        <v>別杵速見地域広域市町村圏事務組合（普通会計）</v>
      </c>
      <c r="BZ39" s="371"/>
      <c r="CA39" s="371"/>
      <c r="CB39" s="371"/>
      <c r="CC39" s="371"/>
      <c r="CD39" s="371"/>
      <c r="CE39" s="371"/>
      <c r="CF39" s="371"/>
      <c r="CG39" s="371"/>
      <c r="CH39" s="371"/>
      <c r="CI39" s="371"/>
      <c r="CJ39" s="371"/>
      <c r="CK39" s="371"/>
      <c r="CL39" s="371"/>
      <c r="CM39" s="371"/>
      <c r="CN39" s="178"/>
      <c r="CO39" s="370" t="str">
        <f t="shared" si="3"/>
        <v/>
      </c>
      <c r="CP39" s="370"/>
      <c r="CQ39" s="371" t="str">
        <f>IF('各会計、関係団体の財政状況及び健全化判断比率'!BS12="","",'各会計、関係団体の財政状況及び健全化判断比率'!BS12)</f>
        <v/>
      </c>
      <c r="CR39" s="371"/>
      <c r="CS39" s="371"/>
      <c r="CT39" s="371"/>
      <c r="CU39" s="371"/>
      <c r="CV39" s="371"/>
      <c r="CW39" s="371"/>
      <c r="CX39" s="371"/>
      <c r="CY39" s="371"/>
      <c r="CZ39" s="371"/>
      <c r="DA39" s="371"/>
      <c r="DB39" s="371"/>
      <c r="DC39" s="371"/>
      <c r="DD39" s="371"/>
      <c r="DE39" s="371"/>
      <c r="DG39" s="368" t="str">
        <f>IF('各会計、関係団体の財政状況及び健全化判断比率'!BR12="","",'各会計、関係団体の財政状況及び健全化判断比率'!BR12)</f>
        <v/>
      </c>
      <c r="DH39" s="368"/>
      <c r="DI39" s="205"/>
    </row>
    <row r="40" spans="1:113" ht="32.25" customHeight="1" x14ac:dyDescent="0.2">
      <c r="A40" s="178"/>
      <c r="B40" s="202"/>
      <c r="C40" s="370" t="str">
        <f t="shared" si="5"/>
        <v/>
      </c>
      <c r="D40" s="370"/>
      <c r="E40" s="371" t="str">
        <f>IF('各会計、関係団体の財政状況及び健全化判断比率'!B13="","",'各会計、関係団体の財政状況及び健全化判断比率'!B13)</f>
        <v/>
      </c>
      <c r="F40" s="371"/>
      <c r="G40" s="371"/>
      <c r="H40" s="371"/>
      <c r="I40" s="371"/>
      <c r="J40" s="371"/>
      <c r="K40" s="371"/>
      <c r="L40" s="371"/>
      <c r="M40" s="371"/>
      <c r="N40" s="371"/>
      <c r="O40" s="371"/>
      <c r="P40" s="371"/>
      <c r="Q40" s="371"/>
      <c r="R40" s="371"/>
      <c r="S40" s="371"/>
      <c r="T40" s="178"/>
      <c r="U40" s="370" t="str">
        <f t="shared" si="4"/>
        <v/>
      </c>
      <c r="V40" s="370"/>
      <c r="W40" s="371"/>
      <c r="X40" s="371"/>
      <c r="Y40" s="371"/>
      <c r="Z40" s="371"/>
      <c r="AA40" s="371"/>
      <c r="AB40" s="371"/>
      <c r="AC40" s="371"/>
      <c r="AD40" s="371"/>
      <c r="AE40" s="371"/>
      <c r="AF40" s="371"/>
      <c r="AG40" s="371"/>
      <c r="AH40" s="371"/>
      <c r="AI40" s="371"/>
      <c r="AJ40" s="371"/>
      <c r="AK40" s="371"/>
      <c r="AL40" s="178"/>
      <c r="AM40" s="370" t="str">
        <f t="shared" si="0"/>
        <v/>
      </c>
      <c r="AN40" s="370"/>
      <c r="AO40" s="371"/>
      <c r="AP40" s="371"/>
      <c r="AQ40" s="371"/>
      <c r="AR40" s="371"/>
      <c r="AS40" s="371"/>
      <c r="AT40" s="371"/>
      <c r="AU40" s="371"/>
      <c r="AV40" s="371"/>
      <c r="AW40" s="371"/>
      <c r="AX40" s="371"/>
      <c r="AY40" s="371"/>
      <c r="AZ40" s="371"/>
      <c r="BA40" s="371"/>
      <c r="BB40" s="371"/>
      <c r="BC40" s="371"/>
      <c r="BD40" s="178"/>
      <c r="BE40" s="370" t="str">
        <f t="shared" si="1"/>
        <v/>
      </c>
      <c r="BF40" s="370"/>
      <c r="BG40" s="371"/>
      <c r="BH40" s="371"/>
      <c r="BI40" s="371"/>
      <c r="BJ40" s="371"/>
      <c r="BK40" s="371"/>
      <c r="BL40" s="371"/>
      <c r="BM40" s="371"/>
      <c r="BN40" s="371"/>
      <c r="BO40" s="371"/>
      <c r="BP40" s="371"/>
      <c r="BQ40" s="371"/>
      <c r="BR40" s="371"/>
      <c r="BS40" s="371"/>
      <c r="BT40" s="371"/>
      <c r="BU40" s="371"/>
      <c r="BV40" s="178"/>
      <c r="BW40" s="370">
        <f t="shared" si="2"/>
        <v>16</v>
      </c>
      <c r="BX40" s="370"/>
      <c r="BY40" s="371" t="str">
        <f>IF('各会計、関係団体の財政状況及び健全化判断比率'!B74="","",'各会計、関係団体の財政状況及び健全化判断比率'!B74)</f>
        <v>大分県交通災害共済組合（交通災害共済事業会計）</v>
      </c>
      <c r="BZ40" s="371"/>
      <c r="CA40" s="371"/>
      <c r="CB40" s="371"/>
      <c r="CC40" s="371"/>
      <c r="CD40" s="371"/>
      <c r="CE40" s="371"/>
      <c r="CF40" s="371"/>
      <c r="CG40" s="371"/>
      <c r="CH40" s="371"/>
      <c r="CI40" s="371"/>
      <c r="CJ40" s="371"/>
      <c r="CK40" s="371"/>
      <c r="CL40" s="371"/>
      <c r="CM40" s="371"/>
      <c r="CN40" s="178"/>
      <c r="CO40" s="370" t="str">
        <f t="shared" si="3"/>
        <v/>
      </c>
      <c r="CP40" s="370"/>
      <c r="CQ40" s="371" t="str">
        <f>IF('各会計、関係団体の財政状況及び健全化判断比率'!BS13="","",'各会計、関係団体の財政状況及び健全化判断比率'!BS13)</f>
        <v/>
      </c>
      <c r="CR40" s="371"/>
      <c r="CS40" s="371"/>
      <c r="CT40" s="371"/>
      <c r="CU40" s="371"/>
      <c r="CV40" s="371"/>
      <c r="CW40" s="371"/>
      <c r="CX40" s="371"/>
      <c r="CY40" s="371"/>
      <c r="CZ40" s="371"/>
      <c r="DA40" s="371"/>
      <c r="DB40" s="371"/>
      <c r="DC40" s="371"/>
      <c r="DD40" s="371"/>
      <c r="DE40" s="371"/>
      <c r="DG40" s="368" t="str">
        <f>IF('各会計、関係団体の財政状況及び健全化判断比率'!BR13="","",'各会計、関係団体の財政状況及び健全化判断比率'!BR13)</f>
        <v/>
      </c>
      <c r="DH40" s="368"/>
      <c r="DI40" s="205"/>
    </row>
    <row r="41" spans="1:113" ht="32.25" customHeight="1" x14ac:dyDescent="0.2">
      <c r="A41" s="178"/>
      <c r="B41" s="202"/>
      <c r="C41" s="370" t="str">
        <f t="shared" si="5"/>
        <v/>
      </c>
      <c r="D41" s="370"/>
      <c r="E41" s="371" t="str">
        <f>IF('各会計、関係団体の財政状況及び健全化判断比率'!B14="","",'各会計、関係団体の財政状況及び健全化判断比率'!B14)</f>
        <v/>
      </c>
      <c r="F41" s="371"/>
      <c r="G41" s="371"/>
      <c r="H41" s="371"/>
      <c r="I41" s="371"/>
      <c r="J41" s="371"/>
      <c r="K41" s="371"/>
      <c r="L41" s="371"/>
      <c r="M41" s="371"/>
      <c r="N41" s="371"/>
      <c r="O41" s="371"/>
      <c r="P41" s="371"/>
      <c r="Q41" s="371"/>
      <c r="R41" s="371"/>
      <c r="S41" s="371"/>
      <c r="T41" s="178"/>
      <c r="U41" s="370" t="str">
        <f t="shared" si="4"/>
        <v/>
      </c>
      <c r="V41" s="370"/>
      <c r="W41" s="371"/>
      <c r="X41" s="371"/>
      <c r="Y41" s="371"/>
      <c r="Z41" s="371"/>
      <c r="AA41" s="371"/>
      <c r="AB41" s="371"/>
      <c r="AC41" s="371"/>
      <c r="AD41" s="371"/>
      <c r="AE41" s="371"/>
      <c r="AF41" s="371"/>
      <c r="AG41" s="371"/>
      <c r="AH41" s="371"/>
      <c r="AI41" s="371"/>
      <c r="AJ41" s="371"/>
      <c r="AK41" s="371"/>
      <c r="AL41" s="178"/>
      <c r="AM41" s="370" t="str">
        <f t="shared" si="0"/>
        <v/>
      </c>
      <c r="AN41" s="370"/>
      <c r="AO41" s="371"/>
      <c r="AP41" s="371"/>
      <c r="AQ41" s="371"/>
      <c r="AR41" s="371"/>
      <c r="AS41" s="371"/>
      <c r="AT41" s="371"/>
      <c r="AU41" s="371"/>
      <c r="AV41" s="371"/>
      <c r="AW41" s="371"/>
      <c r="AX41" s="371"/>
      <c r="AY41" s="371"/>
      <c r="AZ41" s="371"/>
      <c r="BA41" s="371"/>
      <c r="BB41" s="371"/>
      <c r="BC41" s="371"/>
      <c r="BD41" s="178"/>
      <c r="BE41" s="370" t="str">
        <f t="shared" si="1"/>
        <v/>
      </c>
      <c r="BF41" s="370"/>
      <c r="BG41" s="371"/>
      <c r="BH41" s="371"/>
      <c r="BI41" s="371"/>
      <c r="BJ41" s="371"/>
      <c r="BK41" s="371"/>
      <c r="BL41" s="371"/>
      <c r="BM41" s="371"/>
      <c r="BN41" s="371"/>
      <c r="BO41" s="371"/>
      <c r="BP41" s="371"/>
      <c r="BQ41" s="371"/>
      <c r="BR41" s="371"/>
      <c r="BS41" s="371"/>
      <c r="BT41" s="371"/>
      <c r="BU41" s="371"/>
      <c r="BV41" s="178"/>
      <c r="BW41" s="370">
        <f t="shared" si="2"/>
        <v>17</v>
      </c>
      <c r="BX41" s="370"/>
      <c r="BY41" s="371" t="str">
        <f>IF('各会計、関係団体の財政状況及び健全化判断比率'!B75="","",'各会計、関係団体の財政状況及び健全化判断比率'!B75)</f>
        <v>大分県後期高齢者医療広域連合（普通会計）</v>
      </c>
      <c r="BZ41" s="371"/>
      <c r="CA41" s="371"/>
      <c r="CB41" s="371"/>
      <c r="CC41" s="371"/>
      <c r="CD41" s="371"/>
      <c r="CE41" s="371"/>
      <c r="CF41" s="371"/>
      <c r="CG41" s="371"/>
      <c r="CH41" s="371"/>
      <c r="CI41" s="371"/>
      <c r="CJ41" s="371"/>
      <c r="CK41" s="371"/>
      <c r="CL41" s="371"/>
      <c r="CM41" s="371"/>
      <c r="CN41" s="178"/>
      <c r="CO41" s="370" t="str">
        <f t="shared" si="3"/>
        <v/>
      </c>
      <c r="CP41" s="370"/>
      <c r="CQ41" s="371" t="str">
        <f>IF('各会計、関係団体の財政状況及び健全化判断比率'!BS14="","",'各会計、関係団体の財政状況及び健全化判断比率'!BS14)</f>
        <v/>
      </c>
      <c r="CR41" s="371"/>
      <c r="CS41" s="371"/>
      <c r="CT41" s="371"/>
      <c r="CU41" s="371"/>
      <c r="CV41" s="371"/>
      <c r="CW41" s="371"/>
      <c r="CX41" s="371"/>
      <c r="CY41" s="371"/>
      <c r="CZ41" s="371"/>
      <c r="DA41" s="371"/>
      <c r="DB41" s="371"/>
      <c r="DC41" s="371"/>
      <c r="DD41" s="371"/>
      <c r="DE41" s="371"/>
      <c r="DG41" s="368" t="str">
        <f>IF('各会計、関係団体の財政状況及び健全化判断比率'!BR14="","",'各会計、関係団体の財政状況及び健全化判断比率'!BR14)</f>
        <v/>
      </c>
      <c r="DH41" s="368"/>
      <c r="DI41" s="205"/>
    </row>
    <row r="42" spans="1:113" ht="32.25" customHeight="1" x14ac:dyDescent="0.2">
      <c r="B42" s="202"/>
      <c r="C42" s="370" t="str">
        <f t="shared" si="5"/>
        <v/>
      </c>
      <c r="D42" s="370"/>
      <c r="E42" s="371" t="str">
        <f>IF('各会計、関係団体の財政状況及び健全化判断比率'!B15="","",'各会計、関係団体の財政状況及び健全化判断比率'!B15)</f>
        <v/>
      </c>
      <c r="F42" s="371"/>
      <c r="G42" s="371"/>
      <c r="H42" s="371"/>
      <c r="I42" s="371"/>
      <c r="J42" s="371"/>
      <c r="K42" s="371"/>
      <c r="L42" s="371"/>
      <c r="M42" s="371"/>
      <c r="N42" s="371"/>
      <c r="O42" s="371"/>
      <c r="P42" s="371"/>
      <c r="Q42" s="371"/>
      <c r="R42" s="371"/>
      <c r="S42" s="371"/>
      <c r="T42" s="178"/>
      <c r="U42" s="370" t="str">
        <f t="shared" si="4"/>
        <v/>
      </c>
      <c r="V42" s="370"/>
      <c r="W42" s="371"/>
      <c r="X42" s="371"/>
      <c r="Y42" s="371"/>
      <c r="Z42" s="371"/>
      <c r="AA42" s="371"/>
      <c r="AB42" s="371"/>
      <c r="AC42" s="371"/>
      <c r="AD42" s="371"/>
      <c r="AE42" s="371"/>
      <c r="AF42" s="371"/>
      <c r="AG42" s="371"/>
      <c r="AH42" s="371"/>
      <c r="AI42" s="371"/>
      <c r="AJ42" s="371"/>
      <c r="AK42" s="371"/>
      <c r="AL42" s="178"/>
      <c r="AM42" s="370" t="str">
        <f t="shared" si="0"/>
        <v/>
      </c>
      <c r="AN42" s="370"/>
      <c r="AO42" s="371"/>
      <c r="AP42" s="371"/>
      <c r="AQ42" s="371"/>
      <c r="AR42" s="371"/>
      <c r="AS42" s="371"/>
      <c r="AT42" s="371"/>
      <c r="AU42" s="371"/>
      <c r="AV42" s="371"/>
      <c r="AW42" s="371"/>
      <c r="AX42" s="371"/>
      <c r="AY42" s="371"/>
      <c r="AZ42" s="371"/>
      <c r="BA42" s="371"/>
      <c r="BB42" s="371"/>
      <c r="BC42" s="371"/>
      <c r="BD42" s="178"/>
      <c r="BE42" s="370" t="str">
        <f t="shared" si="1"/>
        <v/>
      </c>
      <c r="BF42" s="370"/>
      <c r="BG42" s="371"/>
      <c r="BH42" s="371"/>
      <c r="BI42" s="371"/>
      <c r="BJ42" s="371"/>
      <c r="BK42" s="371"/>
      <c r="BL42" s="371"/>
      <c r="BM42" s="371"/>
      <c r="BN42" s="371"/>
      <c r="BO42" s="371"/>
      <c r="BP42" s="371"/>
      <c r="BQ42" s="371"/>
      <c r="BR42" s="371"/>
      <c r="BS42" s="371"/>
      <c r="BT42" s="371"/>
      <c r="BU42" s="371"/>
      <c r="BV42" s="178"/>
      <c r="BW42" s="370">
        <f t="shared" si="2"/>
        <v>18</v>
      </c>
      <c r="BX42" s="370"/>
      <c r="BY42" s="371" t="str">
        <f>IF('各会計、関係団体の財政状況及び健全化判断比率'!B76="","",'各会計、関係団体の財政状況及び健全化判断比率'!B76)</f>
        <v>大分県後期高齢者医療広域連合（後期高齢者医療事業会計）</v>
      </c>
      <c r="BZ42" s="371"/>
      <c r="CA42" s="371"/>
      <c r="CB42" s="371"/>
      <c r="CC42" s="371"/>
      <c r="CD42" s="371"/>
      <c r="CE42" s="371"/>
      <c r="CF42" s="371"/>
      <c r="CG42" s="371"/>
      <c r="CH42" s="371"/>
      <c r="CI42" s="371"/>
      <c r="CJ42" s="371"/>
      <c r="CK42" s="371"/>
      <c r="CL42" s="371"/>
      <c r="CM42" s="371"/>
      <c r="CN42" s="178"/>
      <c r="CO42" s="370" t="str">
        <f t="shared" si="3"/>
        <v/>
      </c>
      <c r="CP42" s="370"/>
      <c r="CQ42" s="371" t="str">
        <f>IF('各会計、関係団体の財政状況及び健全化判断比率'!BS15="","",'各会計、関係団体の財政状況及び健全化判断比率'!BS15)</f>
        <v/>
      </c>
      <c r="CR42" s="371"/>
      <c r="CS42" s="371"/>
      <c r="CT42" s="371"/>
      <c r="CU42" s="371"/>
      <c r="CV42" s="371"/>
      <c r="CW42" s="371"/>
      <c r="CX42" s="371"/>
      <c r="CY42" s="371"/>
      <c r="CZ42" s="371"/>
      <c r="DA42" s="371"/>
      <c r="DB42" s="371"/>
      <c r="DC42" s="371"/>
      <c r="DD42" s="371"/>
      <c r="DE42" s="371"/>
      <c r="DG42" s="368" t="str">
        <f>IF('各会計、関係団体の財政状況及び健全化判断比率'!BR15="","",'各会計、関係団体の財政状況及び健全化判断比率'!BR15)</f>
        <v/>
      </c>
      <c r="DH42" s="368"/>
      <c r="DI42" s="205"/>
    </row>
    <row r="43" spans="1:113" ht="32.25" customHeight="1" x14ac:dyDescent="0.2">
      <c r="B43" s="202"/>
      <c r="C43" s="370" t="str">
        <f t="shared" si="5"/>
        <v/>
      </c>
      <c r="D43" s="370"/>
      <c r="E43" s="371" t="str">
        <f>IF('各会計、関係団体の財政状況及び健全化判断比率'!B16="","",'各会計、関係団体の財政状況及び健全化判断比率'!B16)</f>
        <v/>
      </c>
      <c r="F43" s="371"/>
      <c r="G43" s="371"/>
      <c r="H43" s="371"/>
      <c r="I43" s="371"/>
      <c r="J43" s="371"/>
      <c r="K43" s="371"/>
      <c r="L43" s="371"/>
      <c r="M43" s="371"/>
      <c r="N43" s="371"/>
      <c r="O43" s="371"/>
      <c r="P43" s="371"/>
      <c r="Q43" s="371"/>
      <c r="R43" s="371"/>
      <c r="S43" s="371"/>
      <c r="T43" s="178"/>
      <c r="U43" s="370" t="str">
        <f t="shared" si="4"/>
        <v/>
      </c>
      <c r="V43" s="370"/>
      <c r="W43" s="371"/>
      <c r="X43" s="371"/>
      <c r="Y43" s="371"/>
      <c r="Z43" s="371"/>
      <c r="AA43" s="371"/>
      <c r="AB43" s="371"/>
      <c r="AC43" s="371"/>
      <c r="AD43" s="371"/>
      <c r="AE43" s="371"/>
      <c r="AF43" s="371"/>
      <c r="AG43" s="371"/>
      <c r="AH43" s="371"/>
      <c r="AI43" s="371"/>
      <c r="AJ43" s="371"/>
      <c r="AK43" s="371"/>
      <c r="AL43" s="178"/>
      <c r="AM43" s="370" t="str">
        <f t="shared" si="0"/>
        <v/>
      </c>
      <c r="AN43" s="370"/>
      <c r="AO43" s="371"/>
      <c r="AP43" s="371"/>
      <c r="AQ43" s="371"/>
      <c r="AR43" s="371"/>
      <c r="AS43" s="371"/>
      <c r="AT43" s="371"/>
      <c r="AU43" s="371"/>
      <c r="AV43" s="371"/>
      <c r="AW43" s="371"/>
      <c r="AX43" s="371"/>
      <c r="AY43" s="371"/>
      <c r="AZ43" s="371"/>
      <c r="BA43" s="371"/>
      <c r="BB43" s="371"/>
      <c r="BC43" s="371"/>
      <c r="BD43" s="178"/>
      <c r="BE43" s="370" t="str">
        <f t="shared" si="1"/>
        <v/>
      </c>
      <c r="BF43" s="370"/>
      <c r="BG43" s="371"/>
      <c r="BH43" s="371"/>
      <c r="BI43" s="371"/>
      <c r="BJ43" s="371"/>
      <c r="BK43" s="371"/>
      <c r="BL43" s="371"/>
      <c r="BM43" s="371"/>
      <c r="BN43" s="371"/>
      <c r="BO43" s="371"/>
      <c r="BP43" s="371"/>
      <c r="BQ43" s="371"/>
      <c r="BR43" s="371"/>
      <c r="BS43" s="371"/>
      <c r="BT43" s="371"/>
      <c r="BU43" s="371"/>
      <c r="BV43" s="178"/>
      <c r="BW43" s="370" t="str">
        <f t="shared" si="2"/>
        <v/>
      </c>
      <c r="BX43" s="370"/>
      <c r="BY43" s="371" t="str">
        <f>IF('各会計、関係団体の財政状況及び健全化判断比率'!B77="","",'各会計、関係団体の財政状況及び健全化判断比率'!B77)</f>
        <v/>
      </c>
      <c r="BZ43" s="371"/>
      <c r="CA43" s="371"/>
      <c r="CB43" s="371"/>
      <c r="CC43" s="371"/>
      <c r="CD43" s="371"/>
      <c r="CE43" s="371"/>
      <c r="CF43" s="371"/>
      <c r="CG43" s="371"/>
      <c r="CH43" s="371"/>
      <c r="CI43" s="371"/>
      <c r="CJ43" s="371"/>
      <c r="CK43" s="371"/>
      <c r="CL43" s="371"/>
      <c r="CM43" s="371"/>
      <c r="CN43" s="178"/>
      <c r="CO43" s="370" t="str">
        <f t="shared" si="3"/>
        <v/>
      </c>
      <c r="CP43" s="370"/>
      <c r="CQ43" s="371" t="str">
        <f>IF('各会計、関係団体の財政状況及び健全化判断比率'!BS16="","",'各会計、関係団体の財政状況及び健全化判断比率'!BS16)</f>
        <v/>
      </c>
      <c r="CR43" s="371"/>
      <c r="CS43" s="371"/>
      <c r="CT43" s="371"/>
      <c r="CU43" s="371"/>
      <c r="CV43" s="371"/>
      <c r="CW43" s="371"/>
      <c r="CX43" s="371"/>
      <c r="CY43" s="371"/>
      <c r="CZ43" s="371"/>
      <c r="DA43" s="371"/>
      <c r="DB43" s="371"/>
      <c r="DC43" s="371"/>
      <c r="DD43" s="371"/>
      <c r="DE43" s="371"/>
      <c r="DG43" s="368" t="str">
        <f>IF('各会計、関係団体の財政状況及び健全化判断比率'!BR16="","",'各会計、関係団体の財政状況及び健全化判断比率'!BR16)</f>
        <v/>
      </c>
      <c r="DH43" s="368"/>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204</v>
      </c>
      <c r="E46" s="367" t="s">
        <v>205</v>
      </c>
      <c r="F46" s="367"/>
      <c r="G46" s="367"/>
      <c r="H46" s="367"/>
      <c r="I46" s="367"/>
      <c r="J46" s="367"/>
      <c r="K46" s="367"/>
      <c r="L46" s="367"/>
      <c r="M46" s="367"/>
      <c r="N46" s="367"/>
      <c r="O46" s="367"/>
      <c r="P46" s="367"/>
      <c r="Q46" s="367"/>
      <c r="R46" s="367"/>
      <c r="S46" s="367"/>
      <c r="T46" s="367"/>
      <c r="U46" s="367"/>
      <c r="V46" s="367"/>
      <c r="W46" s="367"/>
      <c r="X46" s="367"/>
      <c r="Y46" s="367"/>
      <c r="Z46" s="367"/>
      <c r="AA46" s="367"/>
      <c r="AB46" s="367"/>
      <c r="AC46" s="367"/>
      <c r="AD46" s="367"/>
      <c r="AE46" s="367"/>
      <c r="AF46" s="367"/>
      <c r="AG46" s="367"/>
      <c r="AH46" s="367"/>
      <c r="AI46" s="367"/>
      <c r="AJ46" s="367"/>
      <c r="AK46" s="367"/>
      <c r="AL46" s="367"/>
      <c r="AM46" s="367"/>
      <c r="AN46" s="367"/>
      <c r="AO46" s="367"/>
      <c r="AP46" s="367"/>
      <c r="AQ46" s="367"/>
      <c r="AR46" s="367"/>
      <c r="AS46" s="367"/>
      <c r="AT46" s="367"/>
      <c r="AU46" s="367"/>
      <c r="AV46" s="367"/>
      <c r="AW46" s="367"/>
      <c r="AX46" s="367"/>
      <c r="AY46" s="367"/>
      <c r="AZ46" s="367"/>
      <c r="BA46" s="367"/>
      <c r="BB46" s="367"/>
      <c r="BC46" s="367"/>
      <c r="BD46" s="367"/>
      <c r="BE46" s="367"/>
      <c r="BF46" s="367"/>
      <c r="BG46" s="367"/>
      <c r="BH46" s="367"/>
      <c r="BI46" s="367"/>
      <c r="BJ46" s="367"/>
      <c r="BK46" s="367"/>
      <c r="BL46" s="367"/>
      <c r="BM46" s="367"/>
      <c r="BN46" s="367"/>
      <c r="BO46" s="367"/>
      <c r="BP46" s="367"/>
      <c r="BQ46" s="367"/>
      <c r="BR46" s="367"/>
      <c r="BS46" s="367"/>
      <c r="BT46" s="367"/>
      <c r="BU46" s="367"/>
      <c r="BV46" s="367"/>
      <c r="BW46" s="367"/>
      <c r="BX46" s="367"/>
      <c r="BY46" s="367"/>
      <c r="BZ46" s="367"/>
      <c r="CA46" s="367"/>
      <c r="CB46" s="367"/>
      <c r="CC46" s="367"/>
      <c r="CD46" s="367"/>
      <c r="CE46" s="367"/>
      <c r="CF46" s="367"/>
      <c r="CG46" s="367"/>
      <c r="CH46" s="367"/>
      <c r="CI46" s="367"/>
      <c r="CJ46" s="367"/>
      <c r="CK46" s="367"/>
      <c r="CL46" s="367"/>
      <c r="CM46" s="367"/>
      <c r="CN46" s="367"/>
      <c r="CO46" s="367"/>
      <c r="CP46" s="367"/>
      <c r="CQ46" s="367"/>
      <c r="CR46" s="367"/>
      <c r="CS46" s="367"/>
      <c r="CT46" s="367"/>
      <c r="CU46" s="367"/>
      <c r="CV46" s="367"/>
      <c r="CW46" s="367"/>
      <c r="CX46" s="367"/>
      <c r="CY46" s="367"/>
      <c r="CZ46" s="367"/>
      <c r="DA46" s="367"/>
      <c r="DB46" s="367"/>
      <c r="DC46" s="367"/>
      <c r="DD46" s="367"/>
      <c r="DE46" s="367"/>
      <c r="DF46" s="367"/>
      <c r="DG46" s="367"/>
      <c r="DH46" s="367"/>
      <c r="DI46" s="367"/>
    </row>
    <row r="47" spans="1:113" x14ac:dyDescent="0.2">
      <c r="E47" s="367" t="s">
        <v>206</v>
      </c>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67"/>
      <c r="BM47" s="367"/>
      <c r="BN47" s="367"/>
      <c r="BO47" s="367"/>
      <c r="BP47" s="367"/>
      <c r="BQ47" s="367"/>
      <c r="BR47" s="367"/>
      <c r="BS47" s="367"/>
      <c r="BT47" s="367"/>
      <c r="BU47" s="367"/>
      <c r="BV47" s="367"/>
      <c r="BW47" s="367"/>
      <c r="BX47" s="367"/>
      <c r="BY47" s="367"/>
      <c r="BZ47" s="367"/>
      <c r="CA47" s="367"/>
      <c r="CB47" s="367"/>
      <c r="CC47" s="367"/>
      <c r="CD47" s="367"/>
      <c r="CE47" s="367"/>
      <c r="CF47" s="367"/>
      <c r="CG47" s="367"/>
      <c r="CH47" s="367"/>
      <c r="CI47" s="367"/>
      <c r="CJ47" s="367"/>
      <c r="CK47" s="367"/>
      <c r="CL47" s="367"/>
      <c r="CM47" s="367"/>
      <c r="CN47" s="367"/>
      <c r="CO47" s="367"/>
      <c r="CP47" s="367"/>
      <c r="CQ47" s="367"/>
      <c r="CR47" s="367"/>
      <c r="CS47" s="367"/>
      <c r="CT47" s="367"/>
      <c r="CU47" s="367"/>
      <c r="CV47" s="367"/>
      <c r="CW47" s="367"/>
      <c r="CX47" s="367"/>
      <c r="CY47" s="367"/>
      <c r="CZ47" s="367"/>
      <c r="DA47" s="367"/>
      <c r="DB47" s="367"/>
      <c r="DC47" s="367"/>
      <c r="DD47" s="367"/>
      <c r="DE47" s="367"/>
      <c r="DF47" s="367"/>
      <c r="DG47" s="367"/>
      <c r="DH47" s="367"/>
      <c r="DI47" s="367"/>
    </row>
    <row r="48" spans="1:113" x14ac:dyDescent="0.2">
      <c r="E48" s="367" t="s">
        <v>207</v>
      </c>
      <c r="F48" s="367"/>
      <c r="G48" s="367"/>
      <c r="H48" s="367"/>
      <c r="I48" s="367"/>
      <c r="J48" s="367"/>
      <c r="K48" s="367"/>
      <c r="L48" s="367"/>
      <c r="M48" s="367"/>
      <c r="N48" s="367"/>
      <c r="O48" s="367"/>
      <c r="P48" s="367"/>
      <c r="Q48" s="367"/>
      <c r="R48" s="367"/>
      <c r="S48" s="367"/>
      <c r="T48" s="367"/>
      <c r="U48" s="367"/>
      <c r="V48" s="367"/>
      <c r="W48" s="367"/>
      <c r="X48" s="367"/>
      <c r="Y48" s="367"/>
      <c r="Z48" s="367"/>
      <c r="AA48" s="367"/>
      <c r="AB48" s="367"/>
      <c r="AC48" s="367"/>
      <c r="AD48" s="367"/>
      <c r="AE48" s="367"/>
      <c r="AF48" s="367"/>
      <c r="AG48" s="367"/>
      <c r="AH48" s="367"/>
      <c r="AI48" s="367"/>
      <c r="AJ48" s="367"/>
      <c r="AK48" s="367"/>
      <c r="AL48" s="367"/>
      <c r="AM48" s="367"/>
      <c r="AN48" s="367"/>
      <c r="AO48" s="367"/>
      <c r="AP48" s="367"/>
      <c r="AQ48" s="367"/>
      <c r="AR48" s="367"/>
      <c r="AS48" s="367"/>
      <c r="AT48" s="367"/>
      <c r="AU48" s="367"/>
      <c r="AV48" s="367"/>
      <c r="AW48" s="367"/>
      <c r="AX48" s="367"/>
      <c r="AY48" s="367"/>
      <c r="AZ48" s="367"/>
      <c r="BA48" s="367"/>
      <c r="BB48" s="367"/>
      <c r="BC48" s="367"/>
      <c r="BD48" s="367"/>
      <c r="BE48" s="367"/>
      <c r="BF48" s="367"/>
      <c r="BG48" s="367"/>
      <c r="BH48" s="367"/>
      <c r="BI48" s="367"/>
      <c r="BJ48" s="367"/>
      <c r="BK48" s="367"/>
      <c r="BL48" s="367"/>
      <c r="BM48" s="367"/>
      <c r="BN48" s="367"/>
      <c r="BO48" s="367"/>
      <c r="BP48" s="367"/>
      <c r="BQ48" s="367"/>
      <c r="BR48" s="367"/>
      <c r="BS48" s="367"/>
      <c r="BT48" s="367"/>
      <c r="BU48" s="367"/>
      <c r="BV48" s="367"/>
      <c r="BW48" s="367"/>
      <c r="BX48" s="367"/>
      <c r="BY48" s="367"/>
      <c r="BZ48" s="367"/>
      <c r="CA48" s="367"/>
      <c r="CB48" s="367"/>
      <c r="CC48" s="367"/>
      <c r="CD48" s="367"/>
      <c r="CE48" s="367"/>
      <c r="CF48" s="367"/>
      <c r="CG48" s="367"/>
      <c r="CH48" s="367"/>
      <c r="CI48" s="367"/>
      <c r="CJ48" s="367"/>
      <c r="CK48" s="367"/>
      <c r="CL48" s="367"/>
      <c r="CM48" s="367"/>
      <c r="CN48" s="367"/>
      <c r="CO48" s="367"/>
      <c r="CP48" s="367"/>
      <c r="CQ48" s="367"/>
      <c r="CR48" s="367"/>
      <c r="CS48" s="367"/>
      <c r="CT48" s="367"/>
      <c r="CU48" s="367"/>
      <c r="CV48" s="367"/>
      <c r="CW48" s="367"/>
      <c r="CX48" s="367"/>
      <c r="CY48" s="367"/>
      <c r="CZ48" s="367"/>
      <c r="DA48" s="367"/>
      <c r="DB48" s="367"/>
      <c r="DC48" s="367"/>
      <c r="DD48" s="367"/>
      <c r="DE48" s="367"/>
      <c r="DF48" s="367"/>
      <c r="DG48" s="367"/>
      <c r="DH48" s="367"/>
      <c r="DI48" s="367"/>
    </row>
    <row r="49" spans="5:113" x14ac:dyDescent="0.2">
      <c r="E49" s="369" t="s">
        <v>208</v>
      </c>
      <c r="F49" s="369"/>
      <c r="G49" s="369"/>
      <c r="H49" s="369"/>
      <c r="I49" s="369"/>
      <c r="J49" s="369"/>
      <c r="K49" s="369"/>
      <c r="L49" s="369"/>
      <c r="M49" s="369"/>
      <c r="N49" s="369"/>
      <c r="O49" s="369"/>
      <c r="P49" s="369"/>
      <c r="Q49" s="369"/>
      <c r="R49" s="369"/>
      <c r="S49" s="369"/>
      <c r="T49" s="369"/>
      <c r="U49" s="369"/>
      <c r="V49" s="369"/>
      <c r="W49" s="369"/>
      <c r="X49" s="369"/>
      <c r="Y49" s="369"/>
      <c r="Z49" s="369"/>
      <c r="AA49" s="369"/>
      <c r="AB49" s="369"/>
      <c r="AC49" s="369"/>
      <c r="AD49" s="369"/>
      <c r="AE49" s="369"/>
      <c r="AF49" s="369"/>
      <c r="AG49" s="369"/>
      <c r="AH49" s="369"/>
      <c r="AI49" s="369"/>
      <c r="AJ49" s="369"/>
      <c r="AK49" s="369"/>
      <c r="AL49" s="369"/>
      <c r="AM49" s="369"/>
      <c r="AN49" s="369"/>
      <c r="AO49" s="369"/>
      <c r="AP49" s="369"/>
      <c r="AQ49" s="369"/>
      <c r="AR49" s="369"/>
      <c r="AS49" s="369"/>
      <c r="AT49" s="369"/>
      <c r="AU49" s="369"/>
      <c r="AV49" s="369"/>
      <c r="AW49" s="369"/>
      <c r="AX49" s="369"/>
      <c r="AY49" s="369"/>
      <c r="AZ49" s="369"/>
      <c r="BA49" s="369"/>
      <c r="BB49" s="369"/>
      <c r="BC49" s="369"/>
      <c r="BD49" s="369"/>
      <c r="BE49" s="369"/>
      <c r="BF49" s="369"/>
      <c r="BG49" s="369"/>
      <c r="BH49" s="369"/>
      <c r="BI49" s="369"/>
      <c r="BJ49" s="369"/>
      <c r="BK49" s="369"/>
      <c r="BL49" s="369"/>
      <c r="BM49" s="369"/>
      <c r="BN49" s="369"/>
      <c r="BO49" s="369"/>
      <c r="BP49" s="369"/>
      <c r="BQ49" s="369"/>
      <c r="BR49" s="369"/>
      <c r="BS49" s="369"/>
      <c r="BT49" s="369"/>
      <c r="BU49" s="369"/>
      <c r="BV49" s="369"/>
      <c r="BW49" s="369"/>
      <c r="BX49" s="369"/>
      <c r="BY49" s="369"/>
      <c r="BZ49" s="369"/>
      <c r="CA49" s="369"/>
      <c r="CB49" s="369"/>
      <c r="CC49" s="369"/>
      <c r="CD49" s="369"/>
      <c r="CE49" s="369"/>
      <c r="CF49" s="369"/>
      <c r="CG49" s="369"/>
      <c r="CH49" s="369"/>
      <c r="CI49" s="369"/>
      <c r="CJ49" s="369"/>
      <c r="CK49" s="369"/>
      <c r="CL49" s="369"/>
      <c r="CM49" s="369"/>
      <c r="CN49" s="369"/>
      <c r="CO49" s="369"/>
      <c r="CP49" s="369"/>
      <c r="CQ49" s="369"/>
      <c r="CR49" s="369"/>
      <c r="CS49" s="369"/>
      <c r="CT49" s="369"/>
      <c r="CU49" s="369"/>
      <c r="CV49" s="369"/>
      <c r="CW49" s="369"/>
      <c r="CX49" s="369"/>
      <c r="CY49" s="369"/>
      <c r="CZ49" s="369"/>
      <c r="DA49" s="369"/>
      <c r="DB49" s="369"/>
      <c r="DC49" s="369"/>
      <c r="DD49" s="369"/>
      <c r="DE49" s="369"/>
      <c r="DF49" s="369"/>
      <c r="DG49" s="369"/>
      <c r="DH49" s="369"/>
      <c r="DI49" s="369"/>
    </row>
    <row r="50" spans="5:113" x14ac:dyDescent="0.2">
      <c r="E50" s="367" t="s">
        <v>209</v>
      </c>
      <c r="F50" s="367"/>
      <c r="G50" s="367"/>
      <c r="H50" s="367"/>
      <c r="I50" s="367"/>
      <c r="J50" s="367"/>
      <c r="K50" s="367"/>
      <c r="L50" s="367"/>
      <c r="M50" s="367"/>
      <c r="N50" s="367"/>
      <c r="O50" s="367"/>
      <c r="P50" s="367"/>
      <c r="Q50" s="367"/>
      <c r="R50" s="367"/>
      <c r="S50" s="367"/>
      <c r="T50" s="367"/>
      <c r="U50" s="367"/>
      <c r="V50" s="367"/>
      <c r="W50" s="367"/>
      <c r="X50" s="367"/>
      <c r="Y50" s="367"/>
      <c r="Z50" s="367"/>
      <c r="AA50" s="367"/>
      <c r="AB50" s="367"/>
      <c r="AC50" s="367"/>
      <c r="AD50" s="367"/>
      <c r="AE50" s="367"/>
      <c r="AF50" s="367"/>
      <c r="AG50" s="367"/>
      <c r="AH50" s="367"/>
      <c r="AI50" s="367"/>
      <c r="AJ50" s="367"/>
      <c r="AK50" s="367"/>
      <c r="AL50" s="367"/>
      <c r="AM50" s="367"/>
      <c r="AN50" s="367"/>
      <c r="AO50" s="367"/>
      <c r="AP50" s="367"/>
      <c r="AQ50" s="367"/>
      <c r="AR50" s="367"/>
      <c r="AS50" s="367"/>
      <c r="AT50" s="367"/>
      <c r="AU50" s="367"/>
      <c r="AV50" s="367"/>
      <c r="AW50" s="367"/>
      <c r="AX50" s="367"/>
      <c r="AY50" s="367"/>
      <c r="AZ50" s="367"/>
      <c r="BA50" s="367"/>
      <c r="BB50" s="367"/>
      <c r="BC50" s="367"/>
      <c r="BD50" s="367"/>
      <c r="BE50" s="367"/>
      <c r="BF50" s="367"/>
      <c r="BG50" s="367"/>
      <c r="BH50" s="367"/>
      <c r="BI50" s="367"/>
      <c r="BJ50" s="367"/>
      <c r="BK50" s="367"/>
      <c r="BL50" s="367"/>
      <c r="BM50" s="367"/>
      <c r="BN50" s="367"/>
      <c r="BO50" s="367"/>
      <c r="BP50" s="367"/>
      <c r="BQ50" s="367"/>
      <c r="BR50" s="367"/>
      <c r="BS50" s="367"/>
      <c r="BT50" s="367"/>
      <c r="BU50" s="367"/>
      <c r="BV50" s="367"/>
      <c r="BW50" s="367"/>
      <c r="BX50" s="367"/>
      <c r="BY50" s="367"/>
      <c r="BZ50" s="367"/>
      <c r="CA50" s="367"/>
      <c r="CB50" s="367"/>
      <c r="CC50" s="367"/>
      <c r="CD50" s="367"/>
      <c r="CE50" s="367"/>
      <c r="CF50" s="367"/>
      <c r="CG50" s="367"/>
      <c r="CH50" s="367"/>
      <c r="CI50" s="367"/>
      <c r="CJ50" s="367"/>
      <c r="CK50" s="367"/>
      <c r="CL50" s="367"/>
      <c r="CM50" s="367"/>
      <c r="CN50" s="367"/>
      <c r="CO50" s="367"/>
      <c r="CP50" s="367"/>
      <c r="CQ50" s="367"/>
      <c r="CR50" s="367"/>
      <c r="CS50" s="367"/>
      <c r="CT50" s="367"/>
      <c r="CU50" s="367"/>
      <c r="CV50" s="367"/>
      <c r="CW50" s="367"/>
      <c r="CX50" s="367"/>
      <c r="CY50" s="367"/>
      <c r="CZ50" s="367"/>
      <c r="DA50" s="367"/>
      <c r="DB50" s="367"/>
      <c r="DC50" s="367"/>
      <c r="DD50" s="367"/>
      <c r="DE50" s="367"/>
      <c r="DF50" s="367"/>
      <c r="DG50" s="367"/>
      <c r="DH50" s="367"/>
      <c r="DI50" s="367"/>
    </row>
    <row r="51" spans="5:113" x14ac:dyDescent="0.2">
      <c r="E51" s="367" t="s">
        <v>210</v>
      </c>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67"/>
      <c r="BM51" s="367"/>
      <c r="BN51" s="367"/>
      <c r="BO51" s="367"/>
      <c r="BP51" s="367"/>
      <c r="BQ51" s="367"/>
      <c r="BR51" s="367"/>
      <c r="BS51" s="367"/>
      <c r="BT51" s="367"/>
      <c r="BU51" s="367"/>
      <c r="BV51" s="367"/>
      <c r="BW51" s="367"/>
      <c r="BX51" s="367"/>
      <c r="BY51" s="367"/>
      <c r="BZ51" s="367"/>
      <c r="CA51" s="367"/>
      <c r="CB51" s="367"/>
      <c r="CC51" s="367"/>
      <c r="CD51" s="367"/>
      <c r="CE51" s="367"/>
      <c r="CF51" s="367"/>
      <c r="CG51" s="367"/>
      <c r="CH51" s="367"/>
      <c r="CI51" s="367"/>
      <c r="CJ51" s="367"/>
      <c r="CK51" s="367"/>
      <c r="CL51" s="367"/>
      <c r="CM51" s="367"/>
      <c r="CN51" s="367"/>
      <c r="CO51" s="367"/>
      <c r="CP51" s="367"/>
      <c r="CQ51" s="367"/>
      <c r="CR51" s="367"/>
      <c r="CS51" s="367"/>
      <c r="CT51" s="367"/>
      <c r="CU51" s="367"/>
      <c r="CV51" s="367"/>
      <c r="CW51" s="367"/>
      <c r="CX51" s="367"/>
      <c r="CY51" s="367"/>
      <c r="CZ51" s="367"/>
      <c r="DA51" s="367"/>
      <c r="DB51" s="367"/>
      <c r="DC51" s="367"/>
      <c r="DD51" s="367"/>
      <c r="DE51" s="367"/>
      <c r="DF51" s="367"/>
      <c r="DG51" s="367"/>
      <c r="DH51" s="367"/>
      <c r="DI51" s="367"/>
    </row>
    <row r="52" spans="5:113" x14ac:dyDescent="0.2">
      <c r="E52" s="367" t="s">
        <v>211</v>
      </c>
      <c r="F52" s="367"/>
      <c r="G52" s="367"/>
      <c r="H52" s="367"/>
      <c r="I52" s="367"/>
      <c r="J52" s="367"/>
      <c r="K52" s="367"/>
      <c r="L52" s="367"/>
      <c r="M52" s="367"/>
      <c r="N52" s="367"/>
      <c r="O52" s="367"/>
      <c r="P52" s="367"/>
      <c r="Q52" s="367"/>
      <c r="R52" s="367"/>
      <c r="S52" s="367"/>
      <c r="T52" s="367"/>
      <c r="U52" s="367"/>
      <c r="V52" s="367"/>
      <c r="W52" s="367"/>
      <c r="X52" s="367"/>
      <c r="Y52" s="367"/>
      <c r="Z52" s="367"/>
      <c r="AA52" s="367"/>
      <c r="AB52" s="367"/>
      <c r="AC52" s="367"/>
      <c r="AD52" s="367"/>
      <c r="AE52" s="367"/>
      <c r="AF52" s="367"/>
      <c r="AG52" s="367"/>
      <c r="AH52" s="367"/>
      <c r="AI52" s="367"/>
      <c r="AJ52" s="367"/>
      <c r="AK52" s="367"/>
      <c r="AL52" s="367"/>
      <c r="AM52" s="367"/>
      <c r="AN52" s="367"/>
      <c r="AO52" s="367"/>
      <c r="AP52" s="367"/>
      <c r="AQ52" s="367"/>
      <c r="AR52" s="367"/>
      <c r="AS52" s="367"/>
      <c r="AT52" s="367"/>
      <c r="AU52" s="367"/>
      <c r="AV52" s="367"/>
      <c r="AW52" s="367"/>
      <c r="AX52" s="367"/>
      <c r="AY52" s="367"/>
      <c r="AZ52" s="367"/>
      <c r="BA52" s="367"/>
      <c r="BB52" s="367"/>
      <c r="BC52" s="367"/>
      <c r="BD52" s="367"/>
      <c r="BE52" s="367"/>
      <c r="BF52" s="367"/>
      <c r="BG52" s="367"/>
      <c r="BH52" s="367"/>
      <c r="BI52" s="367"/>
      <c r="BJ52" s="367"/>
      <c r="BK52" s="367"/>
      <c r="BL52" s="367"/>
      <c r="BM52" s="367"/>
      <c r="BN52" s="367"/>
      <c r="BO52" s="367"/>
      <c r="BP52" s="367"/>
      <c r="BQ52" s="367"/>
      <c r="BR52" s="367"/>
      <c r="BS52" s="367"/>
      <c r="BT52" s="367"/>
      <c r="BU52" s="367"/>
      <c r="BV52" s="367"/>
      <c r="BW52" s="367"/>
      <c r="BX52" s="367"/>
      <c r="BY52" s="367"/>
      <c r="BZ52" s="367"/>
      <c r="CA52" s="367"/>
      <c r="CB52" s="367"/>
      <c r="CC52" s="367"/>
      <c r="CD52" s="367"/>
      <c r="CE52" s="367"/>
      <c r="CF52" s="367"/>
      <c r="CG52" s="367"/>
      <c r="CH52" s="367"/>
      <c r="CI52" s="367"/>
      <c r="CJ52" s="367"/>
      <c r="CK52" s="367"/>
      <c r="CL52" s="367"/>
      <c r="CM52" s="367"/>
      <c r="CN52" s="367"/>
      <c r="CO52" s="367"/>
      <c r="CP52" s="367"/>
      <c r="CQ52" s="367"/>
      <c r="CR52" s="367"/>
      <c r="CS52" s="367"/>
      <c r="CT52" s="367"/>
      <c r="CU52" s="367"/>
      <c r="CV52" s="367"/>
      <c r="CW52" s="367"/>
      <c r="CX52" s="367"/>
      <c r="CY52" s="367"/>
      <c r="CZ52" s="367"/>
      <c r="DA52" s="367"/>
      <c r="DB52" s="367"/>
      <c r="DC52" s="367"/>
      <c r="DD52" s="367"/>
      <c r="DE52" s="367"/>
      <c r="DF52" s="367"/>
      <c r="DG52" s="367"/>
      <c r="DH52" s="367"/>
      <c r="DI52" s="367"/>
    </row>
    <row r="53" spans="5:113" x14ac:dyDescent="0.2">
      <c r="E53" s="177" t="s">
        <v>623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2">
      <c r="A34" s="22"/>
      <c r="B34" s="31"/>
      <c r="C34" s="1179" t="s">
        <v>580</v>
      </c>
      <c r="D34" s="1179"/>
      <c r="E34" s="1180"/>
      <c r="F34" s="32">
        <v>7.43</v>
      </c>
      <c r="G34" s="33">
        <v>8</v>
      </c>
      <c r="H34" s="33">
        <v>7.25</v>
      </c>
      <c r="I34" s="33">
        <v>6.43</v>
      </c>
      <c r="J34" s="34">
        <v>5.5</v>
      </c>
      <c r="K34" s="22"/>
      <c r="L34" s="22"/>
      <c r="M34" s="22"/>
      <c r="N34" s="22"/>
      <c r="O34" s="22"/>
      <c r="P34" s="22"/>
    </row>
    <row r="35" spans="1:16" ht="39" customHeight="1" x14ac:dyDescent="0.2">
      <c r="A35" s="22"/>
      <c r="B35" s="35"/>
      <c r="C35" s="1173" t="s">
        <v>581</v>
      </c>
      <c r="D35" s="1174"/>
      <c r="E35" s="1175"/>
      <c r="F35" s="36">
        <v>4.45</v>
      </c>
      <c r="G35" s="37">
        <v>2.4900000000000002</v>
      </c>
      <c r="H35" s="37">
        <v>2.76</v>
      </c>
      <c r="I35" s="37">
        <v>3.04</v>
      </c>
      <c r="J35" s="38">
        <v>3.85</v>
      </c>
      <c r="K35" s="22"/>
      <c r="L35" s="22"/>
      <c r="M35" s="22"/>
      <c r="N35" s="22"/>
      <c r="O35" s="22"/>
      <c r="P35" s="22"/>
    </row>
    <row r="36" spans="1:16" ht="39" customHeight="1" x14ac:dyDescent="0.2">
      <c r="A36" s="22"/>
      <c r="B36" s="35"/>
      <c r="C36" s="1173" t="s">
        <v>582</v>
      </c>
      <c r="D36" s="1174"/>
      <c r="E36" s="1175"/>
      <c r="F36" s="36">
        <v>3.41</v>
      </c>
      <c r="G36" s="37">
        <v>1.48</v>
      </c>
      <c r="H36" s="37">
        <v>2.41</v>
      </c>
      <c r="I36" s="37">
        <v>1.85</v>
      </c>
      <c r="J36" s="38">
        <v>1.97</v>
      </c>
      <c r="K36" s="22"/>
      <c r="L36" s="22"/>
      <c r="M36" s="22"/>
      <c r="N36" s="22"/>
      <c r="O36" s="22"/>
      <c r="P36" s="22"/>
    </row>
    <row r="37" spans="1:16" ht="39" customHeight="1" x14ac:dyDescent="0.2">
      <c r="A37" s="22"/>
      <c r="B37" s="35"/>
      <c r="C37" s="1173" t="s">
        <v>583</v>
      </c>
      <c r="D37" s="1174"/>
      <c r="E37" s="1175"/>
      <c r="F37" s="36">
        <v>1.41</v>
      </c>
      <c r="G37" s="37">
        <v>0.35</v>
      </c>
      <c r="H37" s="37">
        <v>1.1399999999999999</v>
      </c>
      <c r="I37" s="37">
        <v>0.8</v>
      </c>
      <c r="J37" s="38">
        <v>1.22</v>
      </c>
      <c r="K37" s="22"/>
      <c r="L37" s="22"/>
      <c r="M37" s="22"/>
      <c r="N37" s="22"/>
      <c r="O37" s="22"/>
      <c r="P37" s="22"/>
    </row>
    <row r="38" spans="1:16" ht="39" customHeight="1" x14ac:dyDescent="0.2">
      <c r="A38" s="22"/>
      <c r="B38" s="35"/>
      <c r="C38" s="1173" t="s">
        <v>584</v>
      </c>
      <c r="D38" s="1174"/>
      <c r="E38" s="1175"/>
      <c r="F38" s="36">
        <v>0.86</v>
      </c>
      <c r="G38" s="37">
        <v>0.7</v>
      </c>
      <c r="H38" s="37">
        <v>0.75</v>
      </c>
      <c r="I38" s="37">
        <v>1.23</v>
      </c>
      <c r="J38" s="38">
        <v>0.51</v>
      </c>
      <c r="K38" s="22"/>
      <c r="L38" s="22"/>
      <c r="M38" s="22"/>
      <c r="N38" s="22"/>
      <c r="O38" s="22"/>
      <c r="P38" s="22"/>
    </row>
    <row r="39" spans="1:16" ht="39" customHeight="1" x14ac:dyDescent="0.2">
      <c r="A39" s="22"/>
      <c r="B39" s="35"/>
      <c r="C39" s="1173" t="s">
        <v>585</v>
      </c>
      <c r="D39" s="1174"/>
      <c r="E39" s="1175"/>
      <c r="F39" s="36" t="s">
        <v>531</v>
      </c>
      <c r="G39" s="37" t="s">
        <v>531</v>
      </c>
      <c r="H39" s="37" t="s">
        <v>531</v>
      </c>
      <c r="I39" s="37">
        <v>0.21</v>
      </c>
      <c r="J39" s="38">
        <v>0.45</v>
      </c>
      <c r="K39" s="22"/>
      <c r="L39" s="22"/>
      <c r="M39" s="22"/>
      <c r="N39" s="22"/>
      <c r="O39" s="22"/>
      <c r="P39" s="22"/>
    </row>
    <row r="40" spans="1:16" ht="39" customHeight="1" x14ac:dyDescent="0.2">
      <c r="A40" s="22"/>
      <c r="B40" s="35"/>
      <c r="C40" s="1173" t="s">
        <v>586</v>
      </c>
      <c r="D40" s="1174"/>
      <c r="E40" s="1175"/>
      <c r="F40" s="36">
        <v>0.03</v>
      </c>
      <c r="G40" s="37">
        <v>0.03</v>
      </c>
      <c r="H40" s="37">
        <v>0.02</v>
      </c>
      <c r="I40" s="37">
        <v>0.03</v>
      </c>
      <c r="J40" s="38">
        <v>0.02</v>
      </c>
      <c r="K40" s="22"/>
      <c r="L40" s="22"/>
      <c r="M40" s="22"/>
      <c r="N40" s="22"/>
      <c r="O40" s="22"/>
      <c r="P40" s="22"/>
    </row>
    <row r="41" spans="1:16" ht="39" customHeight="1" x14ac:dyDescent="0.2">
      <c r="A41" s="22"/>
      <c r="B41" s="35"/>
      <c r="C41" s="1173" t="s">
        <v>587</v>
      </c>
      <c r="D41" s="1174"/>
      <c r="E41" s="1175"/>
      <c r="F41" s="36">
        <v>0</v>
      </c>
      <c r="G41" s="37">
        <v>0</v>
      </c>
      <c r="H41" s="37">
        <v>0</v>
      </c>
      <c r="I41" s="37">
        <v>0</v>
      </c>
      <c r="J41" s="38">
        <v>0</v>
      </c>
      <c r="K41" s="22"/>
      <c r="L41" s="22"/>
      <c r="M41" s="22"/>
      <c r="N41" s="22"/>
      <c r="O41" s="22"/>
      <c r="P41" s="22"/>
    </row>
    <row r="42" spans="1:16" ht="39" customHeight="1" x14ac:dyDescent="0.2">
      <c r="A42" s="22"/>
      <c r="B42" s="39"/>
      <c r="C42" s="1173" t="s">
        <v>588</v>
      </c>
      <c r="D42" s="1174"/>
      <c r="E42" s="1175"/>
      <c r="F42" s="36" t="s">
        <v>531</v>
      </c>
      <c r="G42" s="37" t="s">
        <v>531</v>
      </c>
      <c r="H42" s="37" t="s">
        <v>531</v>
      </c>
      <c r="I42" s="37" t="s">
        <v>531</v>
      </c>
      <c r="J42" s="38" t="s">
        <v>531</v>
      </c>
      <c r="K42" s="22"/>
      <c r="L42" s="22"/>
      <c r="M42" s="22"/>
      <c r="N42" s="22"/>
      <c r="O42" s="22"/>
      <c r="P42" s="22"/>
    </row>
    <row r="43" spans="1:16" ht="39" customHeight="1" thickBot="1" x14ac:dyDescent="0.25">
      <c r="A43" s="22"/>
      <c r="B43" s="40"/>
      <c r="C43" s="1176" t="s">
        <v>589</v>
      </c>
      <c r="D43" s="1177"/>
      <c r="E43" s="1178"/>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PnlKI8tZDzrta68P6+j0VZWLZ+ipVvN9yiuuP7Ucz0WMwzjsm0d9brt4MgAUVhr+BZfOU3FqPrKIUBc5N35aw==" saltValue="QHwWGJwgX/eVNhN3WopB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85" zoomScaleNormal="85"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2">
      <c r="A45" s="48"/>
      <c r="B45" s="1199" t="s">
        <v>11</v>
      </c>
      <c r="C45" s="1200"/>
      <c r="D45" s="58"/>
      <c r="E45" s="1205" t="s">
        <v>12</v>
      </c>
      <c r="F45" s="1205"/>
      <c r="G45" s="1205"/>
      <c r="H45" s="1205"/>
      <c r="I45" s="1205"/>
      <c r="J45" s="1206"/>
      <c r="K45" s="59">
        <v>3519</v>
      </c>
      <c r="L45" s="60">
        <v>3317</v>
      </c>
      <c r="M45" s="60">
        <v>3146</v>
      </c>
      <c r="N45" s="60">
        <v>3130</v>
      </c>
      <c r="O45" s="61">
        <v>3556</v>
      </c>
      <c r="P45" s="48"/>
      <c r="Q45" s="48"/>
      <c r="R45" s="48"/>
      <c r="S45" s="48"/>
      <c r="T45" s="48"/>
      <c r="U45" s="48"/>
    </row>
    <row r="46" spans="1:21" ht="30.75" customHeight="1" x14ac:dyDescent="0.2">
      <c r="A46" s="48"/>
      <c r="B46" s="1201"/>
      <c r="C46" s="1202"/>
      <c r="D46" s="62"/>
      <c r="E46" s="1183" t="s">
        <v>13</v>
      </c>
      <c r="F46" s="1183"/>
      <c r="G46" s="1183"/>
      <c r="H46" s="1183"/>
      <c r="I46" s="1183"/>
      <c r="J46" s="1184"/>
      <c r="K46" s="63" t="s">
        <v>531</v>
      </c>
      <c r="L46" s="64" t="s">
        <v>531</v>
      </c>
      <c r="M46" s="64" t="s">
        <v>531</v>
      </c>
      <c r="N46" s="64" t="s">
        <v>531</v>
      </c>
      <c r="O46" s="65" t="s">
        <v>531</v>
      </c>
      <c r="P46" s="48"/>
      <c r="Q46" s="48"/>
      <c r="R46" s="48"/>
      <c r="S46" s="48"/>
      <c r="T46" s="48"/>
      <c r="U46" s="48"/>
    </row>
    <row r="47" spans="1:21" ht="30.75" customHeight="1" x14ac:dyDescent="0.2">
      <c r="A47" s="48"/>
      <c r="B47" s="1201"/>
      <c r="C47" s="1202"/>
      <c r="D47" s="62"/>
      <c r="E47" s="1183" t="s">
        <v>14</v>
      </c>
      <c r="F47" s="1183"/>
      <c r="G47" s="1183"/>
      <c r="H47" s="1183"/>
      <c r="I47" s="1183"/>
      <c r="J47" s="1184"/>
      <c r="K47" s="63" t="s">
        <v>531</v>
      </c>
      <c r="L47" s="64" t="s">
        <v>531</v>
      </c>
      <c r="M47" s="64" t="s">
        <v>531</v>
      </c>
      <c r="N47" s="64" t="s">
        <v>531</v>
      </c>
      <c r="O47" s="65" t="s">
        <v>531</v>
      </c>
      <c r="P47" s="48"/>
      <c r="Q47" s="48"/>
      <c r="R47" s="48"/>
      <c r="S47" s="48"/>
      <c r="T47" s="48"/>
      <c r="U47" s="48"/>
    </row>
    <row r="48" spans="1:21" ht="30.75" customHeight="1" x14ac:dyDescent="0.2">
      <c r="A48" s="48"/>
      <c r="B48" s="1201"/>
      <c r="C48" s="1202"/>
      <c r="D48" s="62"/>
      <c r="E48" s="1183" t="s">
        <v>15</v>
      </c>
      <c r="F48" s="1183"/>
      <c r="G48" s="1183"/>
      <c r="H48" s="1183"/>
      <c r="I48" s="1183"/>
      <c r="J48" s="1184"/>
      <c r="K48" s="63">
        <v>218</v>
      </c>
      <c r="L48" s="64">
        <v>217</v>
      </c>
      <c r="M48" s="64">
        <v>216</v>
      </c>
      <c r="N48" s="64">
        <v>209</v>
      </c>
      <c r="O48" s="65">
        <v>191</v>
      </c>
      <c r="P48" s="48"/>
      <c r="Q48" s="48"/>
      <c r="R48" s="48"/>
      <c r="S48" s="48"/>
      <c r="T48" s="48"/>
      <c r="U48" s="48"/>
    </row>
    <row r="49" spans="1:21" ht="30.75" customHeight="1" x14ac:dyDescent="0.2">
      <c r="A49" s="48"/>
      <c r="B49" s="1201"/>
      <c r="C49" s="1202"/>
      <c r="D49" s="62"/>
      <c r="E49" s="1183" t="s">
        <v>16</v>
      </c>
      <c r="F49" s="1183"/>
      <c r="G49" s="1183"/>
      <c r="H49" s="1183"/>
      <c r="I49" s="1183"/>
      <c r="J49" s="1184"/>
      <c r="K49" s="63">
        <v>320</v>
      </c>
      <c r="L49" s="64">
        <v>370</v>
      </c>
      <c r="M49" s="64">
        <v>371</v>
      </c>
      <c r="N49" s="64">
        <v>371</v>
      </c>
      <c r="O49" s="65">
        <v>373</v>
      </c>
      <c r="P49" s="48"/>
      <c r="Q49" s="48"/>
      <c r="R49" s="48"/>
      <c r="S49" s="48"/>
      <c r="T49" s="48"/>
      <c r="U49" s="48"/>
    </row>
    <row r="50" spans="1:21" ht="30.75" customHeight="1" x14ac:dyDescent="0.2">
      <c r="A50" s="48"/>
      <c r="B50" s="1201"/>
      <c r="C50" s="1202"/>
      <c r="D50" s="62"/>
      <c r="E50" s="1183" t="s">
        <v>17</v>
      </c>
      <c r="F50" s="1183"/>
      <c r="G50" s="1183"/>
      <c r="H50" s="1183"/>
      <c r="I50" s="1183"/>
      <c r="J50" s="1184"/>
      <c r="K50" s="63" t="s">
        <v>531</v>
      </c>
      <c r="L50" s="64" t="s">
        <v>531</v>
      </c>
      <c r="M50" s="64" t="s">
        <v>531</v>
      </c>
      <c r="N50" s="64" t="s">
        <v>531</v>
      </c>
      <c r="O50" s="65" t="s">
        <v>531</v>
      </c>
      <c r="P50" s="48"/>
      <c r="Q50" s="48"/>
      <c r="R50" s="48"/>
      <c r="S50" s="48"/>
      <c r="T50" s="48"/>
      <c r="U50" s="48"/>
    </row>
    <row r="51" spans="1:21" ht="30.75" customHeight="1" x14ac:dyDescent="0.2">
      <c r="A51" s="48"/>
      <c r="B51" s="1203"/>
      <c r="C51" s="1204"/>
      <c r="D51" s="66"/>
      <c r="E51" s="1183" t="s">
        <v>18</v>
      </c>
      <c r="F51" s="1183"/>
      <c r="G51" s="1183"/>
      <c r="H51" s="1183"/>
      <c r="I51" s="1183"/>
      <c r="J51" s="1184"/>
      <c r="K51" s="63" t="s">
        <v>531</v>
      </c>
      <c r="L51" s="64" t="s">
        <v>531</v>
      </c>
      <c r="M51" s="64" t="s">
        <v>531</v>
      </c>
      <c r="N51" s="64" t="s">
        <v>531</v>
      </c>
      <c r="O51" s="65" t="s">
        <v>531</v>
      </c>
      <c r="P51" s="48"/>
      <c r="Q51" s="48"/>
      <c r="R51" s="48"/>
      <c r="S51" s="48"/>
      <c r="T51" s="48"/>
      <c r="U51" s="48"/>
    </row>
    <row r="52" spans="1:21" ht="30.75" customHeight="1" x14ac:dyDescent="0.2">
      <c r="A52" s="48"/>
      <c r="B52" s="1181" t="s">
        <v>19</v>
      </c>
      <c r="C52" s="1182"/>
      <c r="D52" s="66"/>
      <c r="E52" s="1183" t="s">
        <v>20</v>
      </c>
      <c r="F52" s="1183"/>
      <c r="G52" s="1183"/>
      <c r="H52" s="1183"/>
      <c r="I52" s="1183"/>
      <c r="J52" s="1184"/>
      <c r="K52" s="63">
        <v>3270</v>
      </c>
      <c r="L52" s="64">
        <v>3139</v>
      </c>
      <c r="M52" s="64">
        <v>3094</v>
      </c>
      <c r="N52" s="64">
        <v>3170</v>
      </c>
      <c r="O52" s="65">
        <v>3210</v>
      </c>
      <c r="P52" s="48"/>
      <c r="Q52" s="48"/>
      <c r="R52" s="48"/>
      <c r="S52" s="48"/>
      <c r="T52" s="48"/>
      <c r="U52" s="48"/>
    </row>
    <row r="53" spans="1:21" ht="30.75" customHeight="1" thickBot="1" x14ac:dyDescent="0.25">
      <c r="A53" s="48"/>
      <c r="B53" s="1185" t="s">
        <v>21</v>
      </c>
      <c r="C53" s="1186"/>
      <c r="D53" s="67"/>
      <c r="E53" s="1187" t="s">
        <v>22</v>
      </c>
      <c r="F53" s="1187"/>
      <c r="G53" s="1187"/>
      <c r="H53" s="1187"/>
      <c r="I53" s="1187"/>
      <c r="J53" s="1188"/>
      <c r="K53" s="68">
        <v>787</v>
      </c>
      <c r="L53" s="69">
        <v>765</v>
      </c>
      <c r="M53" s="69">
        <v>639</v>
      </c>
      <c r="N53" s="69">
        <v>540</v>
      </c>
      <c r="O53" s="70">
        <v>910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590</v>
      </c>
      <c r="P55" s="48"/>
      <c r="Q55" s="48"/>
      <c r="R55" s="48"/>
      <c r="S55" s="48"/>
      <c r="T55" s="48"/>
      <c r="U55" s="48"/>
    </row>
    <row r="56" spans="1:21" ht="31.5" customHeight="1" thickBot="1" x14ac:dyDescent="0.3">
      <c r="A56" s="48"/>
      <c r="B56" s="76"/>
      <c r="C56" s="77"/>
      <c r="D56" s="77"/>
      <c r="E56" s="78"/>
      <c r="F56" s="78"/>
      <c r="G56" s="78"/>
      <c r="H56" s="78"/>
      <c r="I56" s="78"/>
      <c r="J56" s="79" t="s">
        <v>2</v>
      </c>
      <c r="K56" s="80" t="s">
        <v>591</v>
      </c>
      <c r="L56" s="81" t="s">
        <v>592</v>
      </c>
      <c r="M56" s="81" t="s">
        <v>593</v>
      </c>
      <c r="N56" s="81" t="s">
        <v>594</v>
      </c>
      <c r="O56" s="82" t="s">
        <v>595</v>
      </c>
      <c r="P56" s="48"/>
      <c r="Q56" s="48"/>
      <c r="R56" s="48"/>
      <c r="S56" s="48"/>
      <c r="T56" s="48"/>
      <c r="U56" s="48"/>
    </row>
    <row r="57" spans="1:21" ht="31.5" customHeight="1" x14ac:dyDescent="0.2">
      <c r="B57" s="1189" t="s">
        <v>25</v>
      </c>
      <c r="C57" s="1190"/>
      <c r="D57" s="1193" t="s">
        <v>26</v>
      </c>
      <c r="E57" s="1194"/>
      <c r="F57" s="1194"/>
      <c r="G57" s="1194"/>
      <c r="H57" s="1194"/>
      <c r="I57" s="1194"/>
      <c r="J57" s="1195"/>
      <c r="K57" s="83"/>
      <c r="L57" s="84"/>
      <c r="M57" s="84"/>
      <c r="N57" s="84"/>
      <c r="O57" s="85"/>
    </row>
    <row r="58" spans="1:21" ht="31.5" customHeight="1" thickBot="1" x14ac:dyDescent="0.25">
      <c r="B58" s="1191"/>
      <c r="C58" s="1192"/>
      <c r="D58" s="1196" t="s">
        <v>27</v>
      </c>
      <c r="E58" s="1197"/>
      <c r="F58" s="1197"/>
      <c r="G58" s="1197"/>
      <c r="H58" s="1197"/>
      <c r="I58" s="1197"/>
      <c r="J58" s="1198"/>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OROfYHNQMC344znOJYEOg2rvLwGeIKprUBOuBmrcwHMvtyHFyTCp8Ki1nYWBV1s/kO7rozJGumluq2gKBFtoA==" saltValue="D7CMxWXzcrtwnwgwXYE88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572</v>
      </c>
      <c r="J40" s="100" t="s">
        <v>573</v>
      </c>
      <c r="K40" s="100" t="s">
        <v>574</v>
      </c>
      <c r="L40" s="100" t="s">
        <v>575</v>
      </c>
      <c r="M40" s="101" t="s">
        <v>576</v>
      </c>
    </row>
    <row r="41" spans="2:13" ht="27.75" customHeight="1" x14ac:dyDescent="0.2">
      <c r="B41" s="1219" t="s">
        <v>30</v>
      </c>
      <c r="C41" s="1220"/>
      <c r="D41" s="102"/>
      <c r="E41" s="1221" t="s">
        <v>31</v>
      </c>
      <c r="F41" s="1221"/>
      <c r="G41" s="1221"/>
      <c r="H41" s="1222"/>
      <c r="I41" s="351">
        <v>34125</v>
      </c>
      <c r="J41" s="352">
        <v>34809</v>
      </c>
      <c r="K41" s="352">
        <v>34858</v>
      </c>
      <c r="L41" s="352">
        <v>37869</v>
      </c>
      <c r="M41" s="353">
        <v>38319</v>
      </c>
    </row>
    <row r="42" spans="2:13" ht="27.75" customHeight="1" x14ac:dyDescent="0.2">
      <c r="B42" s="1209"/>
      <c r="C42" s="1210"/>
      <c r="D42" s="103"/>
      <c r="E42" s="1213" t="s">
        <v>32</v>
      </c>
      <c r="F42" s="1213"/>
      <c r="G42" s="1213"/>
      <c r="H42" s="1214"/>
      <c r="I42" s="354" t="s">
        <v>531</v>
      </c>
      <c r="J42" s="355" t="s">
        <v>531</v>
      </c>
      <c r="K42" s="355" t="s">
        <v>531</v>
      </c>
      <c r="L42" s="355" t="s">
        <v>531</v>
      </c>
      <c r="M42" s="356" t="s">
        <v>531</v>
      </c>
    </row>
    <row r="43" spans="2:13" ht="27.75" customHeight="1" x14ac:dyDescent="0.2">
      <c r="B43" s="1209"/>
      <c r="C43" s="1210"/>
      <c r="D43" s="103"/>
      <c r="E43" s="1213" t="s">
        <v>33</v>
      </c>
      <c r="F43" s="1213"/>
      <c r="G43" s="1213"/>
      <c r="H43" s="1214"/>
      <c r="I43" s="354">
        <v>2508</v>
      </c>
      <c r="J43" s="355">
        <v>2467</v>
      </c>
      <c r="K43" s="355">
        <v>2397</v>
      </c>
      <c r="L43" s="355">
        <v>2255</v>
      </c>
      <c r="M43" s="356">
        <v>2161</v>
      </c>
    </row>
    <row r="44" spans="2:13" ht="27.75" customHeight="1" x14ac:dyDescent="0.2">
      <c r="B44" s="1209"/>
      <c r="C44" s="1210"/>
      <c r="D44" s="103"/>
      <c r="E44" s="1213" t="s">
        <v>34</v>
      </c>
      <c r="F44" s="1213"/>
      <c r="G44" s="1213"/>
      <c r="H44" s="1214"/>
      <c r="I44" s="354">
        <v>3625</v>
      </c>
      <c r="J44" s="355">
        <v>3289</v>
      </c>
      <c r="K44" s="355">
        <v>3404</v>
      </c>
      <c r="L44" s="355">
        <v>3325</v>
      </c>
      <c r="M44" s="356">
        <v>3185</v>
      </c>
    </row>
    <row r="45" spans="2:13" ht="27.75" customHeight="1" x14ac:dyDescent="0.2">
      <c r="B45" s="1209"/>
      <c r="C45" s="1210"/>
      <c r="D45" s="103"/>
      <c r="E45" s="1213" t="s">
        <v>35</v>
      </c>
      <c r="F45" s="1213"/>
      <c r="G45" s="1213"/>
      <c r="H45" s="1214"/>
      <c r="I45" s="354">
        <v>5776</v>
      </c>
      <c r="J45" s="355">
        <v>5655</v>
      </c>
      <c r="K45" s="355">
        <v>5256</v>
      </c>
      <c r="L45" s="355">
        <v>5095</v>
      </c>
      <c r="M45" s="356">
        <v>5027</v>
      </c>
    </row>
    <row r="46" spans="2:13" ht="27.75" customHeight="1" x14ac:dyDescent="0.2">
      <c r="B46" s="1209"/>
      <c r="C46" s="1210"/>
      <c r="D46" s="104"/>
      <c r="E46" s="1213" t="s">
        <v>36</v>
      </c>
      <c r="F46" s="1213"/>
      <c r="G46" s="1213"/>
      <c r="H46" s="1214"/>
      <c r="I46" s="354" t="s">
        <v>531</v>
      </c>
      <c r="J46" s="355" t="s">
        <v>531</v>
      </c>
      <c r="K46" s="355" t="s">
        <v>531</v>
      </c>
      <c r="L46" s="355" t="s">
        <v>531</v>
      </c>
      <c r="M46" s="356" t="s">
        <v>531</v>
      </c>
    </row>
    <row r="47" spans="2:13" ht="27.75" customHeight="1" x14ac:dyDescent="0.2">
      <c r="B47" s="1209"/>
      <c r="C47" s="1210"/>
      <c r="D47" s="105"/>
      <c r="E47" s="1223" t="s">
        <v>37</v>
      </c>
      <c r="F47" s="1224"/>
      <c r="G47" s="1224"/>
      <c r="H47" s="1225"/>
      <c r="I47" s="354" t="s">
        <v>531</v>
      </c>
      <c r="J47" s="355" t="s">
        <v>531</v>
      </c>
      <c r="K47" s="355" t="s">
        <v>531</v>
      </c>
      <c r="L47" s="355" t="s">
        <v>531</v>
      </c>
      <c r="M47" s="356" t="s">
        <v>531</v>
      </c>
    </row>
    <row r="48" spans="2:13" ht="27.75" customHeight="1" x14ac:dyDescent="0.2">
      <c r="B48" s="1209"/>
      <c r="C48" s="1210"/>
      <c r="D48" s="103"/>
      <c r="E48" s="1213" t="s">
        <v>38</v>
      </c>
      <c r="F48" s="1213"/>
      <c r="G48" s="1213"/>
      <c r="H48" s="1214"/>
      <c r="I48" s="354" t="s">
        <v>531</v>
      </c>
      <c r="J48" s="355" t="s">
        <v>531</v>
      </c>
      <c r="K48" s="355" t="s">
        <v>531</v>
      </c>
      <c r="L48" s="355" t="s">
        <v>531</v>
      </c>
      <c r="M48" s="356" t="s">
        <v>531</v>
      </c>
    </row>
    <row r="49" spans="2:13" ht="27.75" customHeight="1" x14ac:dyDescent="0.2">
      <c r="B49" s="1211"/>
      <c r="C49" s="1212"/>
      <c r="D49" s="103"/>
      <c r="E49" s="1213" t="s">
        <v>39</v>
      </c>
      <c r="F49" s="1213"/>
      <c r="G49" s="1213"/>
      <c r="H49" s="1214"/>
      <c r="I49" s="354" t="s">
        <v>531</v>
      </c>
      <c r="J49" s="355" t="s">
        <v>531</v>
      </c>
      <c r="K49" s="355" t="s">
        <v>531</v>
      </c>
      <c r="L49" s="355" t="s">
        <v>531</v>
      </c>
      <c r="M49" s="356" t="s">
        <v>531</v>
      </c>
    </row>
    <row r="50" spans="2:13" ht="27.75" customHeight="1" x14ac:dyDescent="0.2">
      <c r="B50" s="1207" t="s">
        <v>40</v>
      </c>
      <c r="C50" s="1208"/>
      <c r="D50" s="106"/>
      <c r="E50" s="1213" t="s">
        <v>41</v>
      </c>
      <c r="F50" s="1213"/>
      <c r="G50" s="1213"/>
      <c r="H50" s="1214"/>
      <c r="I50" s="354">
        <v>14252</v>
      </c>
      <c r="J50" s="355">
        <v>15546</v>
      </c>
      <c r="K50" s="355">
        <v>14991</v>
      </c>
      <c r="L50" s="355">
        <v>17005</v>
      </c>
      <c r="M50" s="356">
        <v>20784</v>
      </c>
    </row>
    <row r="51" spans="2:13" ht="27.75" customHeight="1" x14ac:dyDescent="0.2">
      <c r="B51" s="1209"/>
      <c r="C51" s="1210"/>
      <c r="D51" s="103"/>
      <c r="E51" s="1213" t="s">
        <v>42</v>
      </c>
      <c r="F51" s="1213"/>
      <c r="G51" s="1213"/>
      <c r="H51" s="1214"/>
      <c r="I51" s="354">
        <v>6185</v>
      </c>
      <c r="J51" s="355">
        <v>5613</v>
      </c>
      <c r="K51" s="355">
        <v>5233</v>
      </c>
      <c r="L51" s="355">
        <v>6134</v>
      </c>
      <c r="M51" s="356">
        <v>7058</v>
      </c>
    </row>
    <row r="52" spans="2:13" ht="27.75" customHeight="1" x14ac:dyDescent="0.2">
      <c r="B52" s="1211"/>
      <c r="C52" s="1212"/>
      <c r="D52" s="103"/>
      <c r="E52" s="1213" t="s">
        <v>43</v>
      </c>
      <c r="F52" s="1213"/>
      <c r="G52" s="1213"/>
      <c r="H52" s="1214"/>
      <c r="I52" s="354">
        <v>31711</v>
      </c>
      <c r="J52" s="355">
        <v>31833</v>
      </c>
      <c r="K52" s="355">
        <v>31480</v>
      </c>
      <c r="L52" s="355">
        <v>31668</v>
      </c>
      <c r="M52" s="356">
        <v>31011</v>
      </c>
    </row>
    <row r="53" spans="2:13" ht="27.75" customHeight="1" thickBot="1" x14ac:dyDescent="0.25">
      <c r="B53" s="1215" t="s">
        <v>44</v>
      </c>
      <c r="C53" s="1216"/>
      <c r="D53" s="107"/>
      <c r="E53" s="1217" t="s">
        <v>45</v>
      </c>
      <c r="F53" s="1217"/>
      <c r="G53" s="1217"/>
      <c r="H53" s="1218"/>
      <c r="I53" s="357">
        <v>-6114</v>
      </c>
      <c r="J53" s="358">
        <v>-6772</v>
      </c>
      <c r="K53" s="358">
        <v>-5789</v>
      </c>
      <c r="L53" s="358">
        <v>-6263</v>
      </c>
      <c r="M53" s="359">
        <v>-10160</v>
      </c>
    </row>
    <row r="54" spans="2:13" ht="27.75" customHeight="1" x14ac:dyDescent="0.25">
      <c r="B54" s="108" t="s">
        <v>46</v>
      </c>
      <c r="C54" s="109"/>
      <c r="D54" s="109"/>
      <c r="E54" s="110"/>
      <c r="F54" s="110"/>
      <c r="G54" s="110"/>
      <c r="H54" s="110"/>
      <c r="I54" s="111"/>
      <c r="J54" s="111"/>
      <c r="K54" s="111"/>
      <c r="L54" s="111"/>
      <c r="M54" s="111"/>
    </row>
    <row r="55" spans="2:13" ht="13" x14ac:dyDescent="0.2"/>
  </sheetData>
  <sheetProtection algorithmName="SHA-512" hashValue="yjFp56E6RIeiePGkSTbD2rHJ25mj/mTqcu5ipvH++08C+OpDP6hxDZr79dQ0rBPV+LqR/9jYgjBZPkr4ELZW5Q==" saltValue="K9xBXqTm/DlfRe0v5JrwG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2" t="s">
        <v>47</v>
      </c>
    </row>
    <row r="54" spans="2:8" ht="29.25" customHeight="1" thickBot="1" x14ac:dyDescent="0.35">
      <c r="B54" s="113" t="s">
        <v>1</v>
      </c>
      <c r="C54" s="114"/>
      <c r="D54" s="114"/>
      <c r="E54" s="115" t="s">
        <v>2</v>
      </c>
      <c r="F54" s="116" t="s">
        <v>574</v>
      </c>
      <c r="G54" s="116" t="s">
        <v>575</v>
      </c>
      <c r="H54" s="117" t="s">
        <v>576</v>
      </c>
    </row>
    <row r="55" spans="2:8" ht="52.5" customHeight="1" x14ac:dyDescent="0.2">
      <c r="B55" s="118"/>
      <c r="C55" s="1234" t="s">
        <v>48</v>
      </c>
      <c r="D55" s="1234"/>
      <c r="E55" s="1235"/>
      <c r="F55" s="119">
        <v>6437</v>
      </c>
      <c r="G55" s="119">
        <v>6689</v>
      </c>
      <c r="H55" s="120">
        <v>7339</v>
      </c>
    </row>
    <row r="56" spans="2:8" ht="52.5" customHeight="1" x14ac:dyDescent="0.2">
      <c r="B56" s="121"/>
      <c r="C56" s="1236" t="s">
        <v>49</v>
      </c>
      <c r="D56" s="1236"/>
      <c r="E56" s="1237"/>
      <c r="F56" s="122">
        <v>858</v>
      </c>
      <c r="G56" s="122">
        <v>819</v>
      </c>
      <c r="H56" s="123">
        <v>1278</v>
      </c>
    </row>
    <row r="57" spans="2:8" ht="53.25" customHeight="1" x14ac:dyDescent="0.2">
      <c r="B57" s="121"/>
      <c r="C57" s="1238" t="s">
        <v>50</v>
      </c>
      <c r="D57" s="1238"/>
      <c r="E57" s="1239"/>
      <c r="F57" s="124">
        <v>3653</v>
      </c>
      <c r="G57" s="124">
        <v>3813</v>
      </c>
      <c r="H57" s="125">
        <v>4795</v>
      </c>
    </row>
    <row r="58" spans="2:8" ht="45.75" customHeight="1" x14ac:dyDescent="0.2">
      <c r="B58" s="126"/>
      <c r="C58" s="1226" t="s">
        <v>615</v>
      </c>
      <c r="D58" s="1227"/>
      <c r="E58" s="1228"/>
      <c r="F58" s="127">
        <v>1451</v>
      </c>
      <c r="G58" s="127">
        <v>1524</v>
      </c>
      <c r="H58" s="128">
        <v>1905</v>
      </c>
    </row>
    <row r="59" spans="2:8" ht="45.75" customHeight="1" x14ac:dyDescent="0.2">
      <c r="B59" s="126"/>
      <c r="C59" s="1226" t="s">
        <v>616</v>
      </c>
      <c r="D59" s="1227"/>
      <c r="E59" s="1228"/>
      <c r="F59" s="127">
        <v>1651</v>
      </c>
      <c r="G59" s="127">
        <v>1610</v>
      </c>
      <c r="H59" s="128">
        <v>1754</v>
      </c>
    </row>
    <row r="60" spans="2:8" ht="45.75" customHeight="1" x14ac:dyDescent="0.2">
      <c r="B60" s="126"/>
      <c r="C60" s="1226" t="s">
        <v>617</v>
      </c>
      <c r="D60" s="1227"/>
      <c r="E60" s="1228"/>
      <c r="F60" s="127">
        <v>245</v>
      </c>
      <c r="G60" s="127">
        <v>328</v>
      </c>
      <c r="H60" s="128">
        <v>748</v>
      </c>
    </row>
    <row r="61" spans="2:8" ht="45.75" customHeight="1" x14ac:dyDescent="0.2">
      <c r="B61" s="126"/>
      <c r="C61" s="1226" t="s">
        <v>618</v>
      </c>
      <c r="D61" s="1227"/>
      <c r="E61" s="1228"/>
      <c r="F61" s="127">
        <v>193</v>
      </c>
      <c r="G61" s="127">
        <v>184</v>
      </c>
      <c r="H61" s="128">
        <v>174</v>
      </c>
    </row>
    <row r="62" spans="2:8" ht="45.75" customHeight="1" thickBot="1" x14ac:dyDescent="0.25">
      <c r="B62" s="129"/>
      <c r="C62" s="1229" t="s">
        <v>619</v>
      </c>
      <c r="D62" s="1230"/>
      <c r="E62" s="1231"/>
      <c r="F62" s="130" t="s">
        <v>622</v>
      </c>
      <c r="G62" s="130" t="s">
        <v>622</v>
      </c>
      <c r="H62" s="131">
        <v>112</v>
      </c>
    </row>
    <row r="63" spans="2:8" ht="52.5" customHeight="1" thickBot="1" x14ac:dyDescent="0.25">
      <c r="B63" s="132"/>
      <c r="C63" s="1232" t="s">
        <v>51</v>
      </c>
      <c r="D63" s="1232"/>
      <c r="E63" s="1233"/>
      <c r="F63" s="133">
        <v>10948</v>
      </c>
      <c r="G63" s="133">
        <v>11321</v>
      </c>
      <c r="H63" s="134">
        <v>13412</v>
      </c>
    </row>
    <row r="64" spans="2:8" ht="13" x14ac:dyDescent="0.2"/>
  </sheetData>
  <sheetProtection algorithmName="SHA-512" hashValue="hCFbCxlmqF/vff4StGppY7/9pm2OIZ0upyN3uPAt9QKfBGBVfURDJnzsNPOEEjcLDxvsxAscQE8P3FNZvcS1VA==" saltValue="PI8Zcd6SYOBq/WLpyOmAr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61452-0830-43E7-AF66-825AAE6E90DE}">
  <sheetPr>
    <pageSetUpPr fitToPage="1"/>
  </sheetPr>
  <dimension ref="A1:DE85"/>
  <sheetViews>
    <sheetView showGridLines="0" view="pageBreakPreview" zoomScale="70" zoomScaleNormal="70" zoomScaleSheetLayoutView="70" workbookViewId="0">
      <selection activeCell="AN43" sqref="AN43:DC47"/>
    </sheetView>
  </sheetViews>
  <sheetFormatPr defaultColWidth="0" defaultRowHeight="13.5" customHeight="1" zeroHeight="1" x14ac:dyDescent="0.2"/>
  <cols>
    <col min="1" max="1" width="6.36328125" style="1242" customWidth="1"/>
    <col min="2" max="107" width="2.453125" style="1242" customWidth="1"/>
    <col min="108" max="108" width="6.08984375" style="1249" customWidth="1"/>
    <col min="109" max="109" width="5.90625" style="1248" customWidth="1"/>
    <col min="110" max="16384" width="8.6328125" style="1242" hidden="1"/>
  </cols>
  <sheetData>
    <row r="1" spans="1:109" ht="42.75" customHeight="1" x14ac:dyDescent="0.2">
      <c r="A1" s="1240"/>
      <c r="B1" s="1241"/>
      <c r="DD1" s="1242"/>
      <c r="DE1" s="1242"/>
    </row>
    <row r="2" spans="1:109" ht="25.5" customHeight="1" x14ac:dyDescent="0.2">
      <c r="A2" s="1243"/>
      <c r="C2" s="1243"/>
      <c r="O2" s="1243"/>
      <c r="P2" s="1243"/>
      <c r="Q2" s="1243"/>
      <c r="R2" s="1243"/>
      <c r="S2" s="1243"/>
      <c r="T2" s="1243"/>
      <c r="U2" s="1243"/>
      <c r="V2" s="1243"/>
      <c r="W2" s="1243"/>
      <c r="X2" s="1243"/>
      <c r="Y2" s="1243"/>
      <c r="Z2" s="1243"/>
      <c r="AA2" s="1243"/>
      <c r="AB2" s="1243"/>
      <c r="AC2" s="1243"/>
      <c r="AD2" s="1243"/>
      <c r="AE2" s="1243"/>
      <c r="AF2" s="1243"/>
      <c r="AG2" s="1243"/>
      <c r="AH2" s="1243"/>
      <c r="AI2" s="1243"/>
      <c r="AU2" s="1243"/>
      <c r="BG2" s="1243"/>
      <c r="BS2" s="1243"/>
      <c r="CE2" s="1243"/>
      <c r="CQ2" s="1243"/>
      <c r="DD2" s="1242"/>
      <c r="DE2" s="1242"/>
    </row>
    <row r="3" spans="1:109" ht="25.5" customHeight="1" x14ac:dyDescent="0.2">
      <c r="A3" s="1243"/>
      <c r="C3" s="1243"/>
      <c r="O3" s="1243"/>
      <c r="P3" s="1243"/>
      <c r="Q3" s="1243"/>
      <c r="R3" s="1243"/>
      <c r="S3" s="1243"/>
      <c r="T3" s="1243"/>
      <c r="U3" s="1243"/>
      <c r="V3" s="1243"/>
      <c r="W3" s="1243"/>
      <c r="X3" s="1243"/>
      <c r="Y3" s="1243"/>
      <c r="Z3" s="1243"/>
      <c r="AA3" s="1243"/>
      <c r="AB3" s="1243"/>
      <c r="AC3" s="1243"/>
      <c r="AD3" s="1243"/>
      <c r="AE3" s="1243"/>
      <c r="AF3" s="1243"/>
      <c r="AG3" s="1243"/>
      <c r="AH3" s="1243"/>
      <c r="AI3" s="1243"/>
      <c r="AU3" s="1243"/>
      <c r="BG3" s="1243"/>
      <c r="BS3" s="1243"/>
      <c r="CE3" s="1243"/>
      <c r="CQ3" s="1243"/>
      <c r="DD3" s="1242"/>
      <c r="DE3" s="1242"/>
    </row>
    <row r="4" spans="1:109" s="255" customFormat="1" ht="13" x14ac:dyDescent="0.2">
      <c r="A4" s="1243"/>
      <c r="B4" s="1243"/>
      <c r="C4" s="1243"/>
      <c r="D4" s="1243"/>
      <c r="E4" s="1243"/>
      <c r="F4" s="1243"/>
      <c r="G4" s="1243"/>
      <c r="H4" s="1243"/>
      <c r="I4" s="1243"/>
      <c r="J4" s="1243"/>
      <c r="K4" s="1243"/>
      <c r="L4" s="1243"/>
      <c r="M4" s="1243"/>
      <c r="N4" s="1243"/>
      <c r="O4" s="1243"/>
      <c r="P4" s="1243"/>
      <c r="Q4" s="1243"/>
      <c r="R4" s="1243"/>
      <c r="S4" s="1243"/>
      <c r="T4" s="1243"/>
      <c r="U4" s="1243"/>
      <c r="V4" s="1243"/>
      <c r="W4" s="1243"/>
      <c r="X4" s="1243"/>
      <c r="Y4" s="1243"/>
      <c r="Z4" s="1243"/>
      <c r="AA4" s="1243"/>
      <c r="AB4" s="1243"/>
      <c r="AC4" s="1243"/>
      <c r="AD4" s="1243"/>
      <c r="AE4" s="1243"/>
      <c r="AF4" s="1243"/>
      <c r="AG4" s="1243"/>
      <c r="AH4" s="1243"/>
      <c r="AI4" s="1243"/>
      <c r="AJ4" s="1243"/>
      <c r="AK4" s="1243"/>
      <c r="AL4" s="1243"/>
      <c r="AM4" s="1243"/>
      <c r="AN4" s="1243"/>
      <c r="AO4" s="1243"/>
      <c r="AP4" s="1243"/>
      <c r="AQ4" s="1243"/>
      <c r="AR4" s="1243"/>
      <c r="AS4" s="1243"/>
      <c r="AT4" s="1243"/>
      <c r="AU4" s="1243"/>
      <c r="AV4" s="1243"/>
      <c r="AW4" s="1243"/>
      <c r="AX4" s="1243"/>
      <c r="AY4" s="1243"/>
      <c r="AZ4" s="1243"/>
      <c r="BA4" s="1243"/>
      <c r="BB4" s="1243"/>
      <c r="BC4" s="1243"/>
      <c r="BD4" s="1243"/>
      <c r="BE4" s="1243"/>
      <c r="BF4" s="1243"/>
      <c r="BG4" s="1243"/>
      <c r="BH4" s="1243"/>
      <c r="BI4" s="1243"/>
      <c r="BJ4" s="1243"/>
      <c r="BK4" s="1243"/>
      <c r="BL4" s="1243"/>
      <c r="BM4" s="1243"/>
      <c r="BN4" s="1243"/>
      <c r="BO4" s="1243"/>
      <c r="BP4" s="1243"/>
      <c r="BQ4" s="1243"/>
      <c r="BR4" s="1243"/>
      <c r="BS4" s="1243"/>
      <c r="BT4" s="1243"/>
      <c r="BU4" s="1243"/>
      <c r="BV4" s="1243"/>
      <c r="BW4" s="1243"/>
      <c r="BX4" s="1243"/>
      <c r="BY4" s="1243"/>
      <c r="BZ4" s="1243"/>
      <c r="CA4" s="1243"/>
      <c r="CB4" s="1243"/>
      <c r="CC4" s="1243"/>
      <c r="CD4" s="1243"/>
      <c r="CE4" s="1243"/>
      <c r="CF4" s="1243"/>
      <c r="CG4" s="1243"/>
      <c r="CH4" s="1243"/>
      <c r="CI4" s="1243"/>
      <c r="CJ4" s="1243"/>
      <c r="CK4" s="1243"/>
      <c r="CL4" s="1243"/>
      <c r="CM4" s="1243"/>
      <c r="CN4" s="1243"/>
      <c r="CO4" s="1243"/>
      <c r="CP4" s="1243"/>
      <c r="CQ4" s="1243"/>
      <c r="CR4" s="1243"/>
      <c r="CS4" s="1243"/>
      <c r="CT4" s="1243"/>
      <c r="CU4" s="1243"/>
      <c r="CV4" s="1243"/>
      <c r="CW4" s="1243"/>
      <c r="CX4" s="1243"/>
      <c r="CY4" s="1243"/>
      <c r="CZ4" s="1243"/>
      <c r="DA4" s="1243"/>
      <c r="DB4" s="1243"/>
      <c r="DC4" s="1243"/>
      <c r="DD4" s="1243"/>
      <c r="DE4" s="1243"/>
    </row>
    <row r="5" spans="1:109" s="255" customFormat="1" ht="13" x14ac:dyDescent="0.2">
      <c r="A5" s="1243"/>
      <c r="B5" s="1243"/>
      <c r="C5" s="1243"/>
      <c r="D5" s="1243"/>
      <c r="E5" s="1243"/>
      <c r="F5" s="1243"/>
      <c r="G5" s="1243"/>
      <c r="H5" s="1243"/>
      <c r="I5" s="1243"/>
      <c r="J5" s="1243"/>
      <c r="K5" s="1243"/>
      <c r="L5" s="1243"/>
      <c r="M5" s="1243"/>
      <c r="N5" s="1243"/>
      <c r="O5" s="1243"/>
      <c r="P5" s="1243"/>
      <c r="Q5" s="1243"/>
      <c r="R5" s="1243"/>
      <c r="S5" s="1243"/>
      <c r="T5" s="1243"/>
      <c r="U5" s="1243"/>
      <c r="V5" s="1243"/>
      <c r="W5" s="1243"/>
      <c r="X5" s="1243"/>
      <c r="Y5" s="1243"/>
      <c r="Z5" s="1243"/>
      <c r="AA5" s="1243"/>
      <c r="AB5" s="1243"/>
      <c r="AC5" s="1243"/>
      <c r="AD5" s="1243"/>
      <c r="AE5" s="1243"/>
      <c r="AF5" s="1243"/>
      <c r="AG5" s="1243"/>
      <c r="AH5" s="1243"/>
      <c r="AI5" s="1243"/>
      <c r="AJ5" s="1243"/>
      <c r="AK5" s="1243"/>
      <c r="AL5" s="1243"/>
      <c r="AM5" s="1243"/>
      <c r="AN5" s="1243"/>
      <c r="AO5" s="1243"/>
      <c r="AP5" s="1243"/>
      <c r="AQ5" s="1243"/>
      <c r="AR5" s="1243"/>
      <c r="AS5" s="1243"/>
      <c r="AT5" s="1243"/>
      <c r="AU5" s="1243"/>
      <c r="AV5" s="1243"/>
      <c r="AW5" s="1243"/>
      <c r="AX5" s="1243"/>
      <c r="AY5" s="1243"/>
      <c r="AZ5" s="1243"/>
      <c r="BA5" s="1243"/>
      <c r="BB5" s="1243"/>
      <c r="BC5" s="1243"/>
      <c r="BD5" s="1243"/>
      <c r="BE5" s="1243"/>
      <c r="BF5" s="1243"/>
      <c r="BG5" s="1243"/>
      <c r="BH5" s="1243"/>
      <c r="BI5" s="1243"/>
      <c r="BJ5" s="1243"/>
      <c r="BK5" s="1243"/>
      <c r="BL5" s="1243"/>
      <c r="BM5" s="1243"/>
      <c r="BN5" s="1243"/>
      <c r="BO5" s="1243"/>
      <c r="BP5" s="1243"/>
      <c r="BQ5" s="1243"/>
      <c r="BR5" s="1243"/>
      <c r="BS5" s="1243"/>
      <c r="BT5" s="1243"/>
      <c r="BU5" s="1243"/>
      <c r="BV5" s="1243"/>
      <c r="BW5" s="1243"/>
      <c r="BX5" s="1243"/>
      <c r="BY5" s="1243"/>
      <c r="BZ5" s="1243"/>
      <c r="CA5" s="1243"/>
      <c r="CB5" s="1243"/>
      <c r="CC5" s="1243"/>
      <c r="CD5" s="1243"/>
      <c r="CE5" s="1243"/>
      <c r="CF5" s="1243"/>
      <c r="CG5" s="1243"/>
      <c r="CH5" s="1243"/>
      <c r="CI5" s="1243"/>
      <c r="CJ5" s="1243"/>
      <c r="CK5" s="1243"/>
      <c r="CL5" s="1243"/>
      <c r="CM5" s="1243"/>
      <c r="CN5" s="1243"/>
      <c r="CO5" s="1243"/>
      <c r="CP5" s="1243"/>
      <c r="CQ5" s="1243"/>
      <c r="CR5" s="1243"/>
      <c r="CS5" s="1243"/>
      <c r="CT5" s="1243"/>
      <c r="CU5" s="1243"/>
      <c r="CV5" s="1243"/>
      <c r="CW5" s="1243"/>
      <c r="CX5" s="1243"/>
      <c r="CY5" s="1243"/>
      <c r="CZ5" s="1243"/>
      <c r="DA5" s="1243"/>
      <c r="DB5" s="1243"/>
      <c r="DC5" s="1243"/>
      <c r="DD5" s="1243"/>
      <c r="DE5" s="1243"/>
    </row>
    <row r="6" spans="1:109" s="255" customFormat="1" ht="13" x14ac:dyDescent="0.2">
      <c r="A6" s="1243"/>
      <c r="B6" s="1243"/>
      <c r="C6" s="1243"/>
      <c r="D6" s="1243"/>
      <c r="E6" s="1243"/>
      <c r="F6" s="1243"/>
      <c r="G6" s="1243"/>
      <c r="H6" s="1243"/>
      <c r="I6" s="1243"/>
      <c r="J6" s="1243"/>
      <c r="K6" s="1243"/>
      <c r="L6" s="1243"/>
      <c r="M6" s="1243"/>
      <c r="N6" s="1243"/>
      <c r="O6" s="1243"/>
      <c r="P6" s="1243"/>
      <c r="Q6" s="1243"/>
      <c r="R6" s="1243"/>
      <c r="S6" s="1243"/>
      <c r="T6" s="1243"/>
      <c r="U6" s="1243"/>
      <c r="V6" s="1243"/>
      <c r="W6" s="1243"/>
      <c r="X6" s="1243"/>
      <c r="Y6" s="1243"/>
      <c r="Z6" s="1243"/>
      <c r="AA6" s="1243"/>
      <c r="AB6" s="1243"/>
      <c r="AC6" s="1243"/>
      <c r="AD6" s="1243"/>
      <c r="AE6" s="1243"/>
      <c r="AF6" s="1243"/>
      <c r="AG6" s="1243"/>
      <c r="AH6" s="1243"/>
      <c r="AI6" s="1243"/>
      <c r="AJ6" s="1243"/>
      <c r="AK6" s="1243"/>
      <c r="AL6" s="1243"/>
      <c r="AM6" s="1243"/>
      <c r="AN6" s="1243"/>
      <c r="AO6" s="1243"/>
      <c r="AP6" s="1243"/>
      <c r="AQ6" s="1243"/>
      <c r="AR6" s="1243"/>
      <c r="AS6" s="1243"/>
      <c r="AT6" s="1243"/>
      <c r="AU6" s="1243"/>
      <c r="AV6" s="1243"/>
      <c r="AW6" s="1243"/>
      <c r="AX6" s="1243"/>
      <c r="AY6" s="1243"/>
      <c r="AZ6" s="1243"/>
      <c r="BA6" s="1243"/>
      <c r="BB6" s="1243"/>
      <c r="BC6" s="1243"/>
      <c r="BD6" s="1243"/>
      <c r="BE6" s="1243"/>
      <c r="BF6" s="1243"/>
      <c r="BG6" s="1243"/>
      <c r="BH6" s="1243"/>
      <c r="BI6" s="1243"/>
      <c r="BJ6" s="1243"/>
      <c r="BK6" s="1243"/>
      <c r="BL6" s="1243"/>
      <c r="BM6" s="1243"/>
      <c r="BN6" s="1243"/>
      <c r="BO6" s="1243"/>
      <c r="BP6" s="1243"/>
      <c r="BQ6" s="1243"/>
      <c r="BR6" s="1243"/>
      <c r="BS6" s="1243"/>
      <c r="BT6" s="1243"/>
      <c r="BU6" s="1243"/>
      <c r="BV6" s="1243"/>
      <c r="BW6" s="1243"/>
      <c r="BX6" s="1243"/>
      <c r="BY6" s="1243"/>
      <c r="BZ6" s="1243"/>
      <c r="CA6" s="1243"/>
      <c r="CB6" s="1243"/>
      <c r="CC6" s="1243"/>
      <c r="CD6" s="1243"/>
      <c r="CE6" s="1243"/>
      <c r="CF6" s="1243"/>
      <c r="CG6" s="1243"/>
      <c r="CH6" s="1243"/>
      <c r="CI6" s="1243"/>
      <c r="CJ6" s="1243"/>
      <c r="CK6" s="1243"/>
      <c r="CL6" s="1243"/>
      <c r="CM6" s="1243"/>
      <c r="CN6" s="1243"/>
      <c r="CO6" s="1243"/>
      <c r="CP6" s="1243"/>
      <c r="CQ6" s="1243"/>
      <c r="CR6" s="1243"/>
      <c r="CS6" s="1243"/>
      <c r="CT6" s="1243"/>
      <c r="CU6" s="1243"/>
      <c r="CV6" s="1243"/>
      <c r="CW6" s="1243"/>
      <c r="CX6" s="1243"/>
      <c r="CY6" s="1243"/>
      <c r="CZ6" s="1243"/>
      <c r="DA6" s="1243"/>
      <c r="DB6" s="1243"/>
      <c r="DC6" s="1243"/>
      <c r="DD6" s="1243"/>
      <c r="DE6" s="1243"/>
    </row>
    <row r="7" spans="1:109" s="255" customFormat="1" ht="13" x14ac:dyDescent="0.2">
      <c r="A7" s="1243"/>
      <c r="B7" s="1243"/>
      <c r="C7" s="1243"/>
      <c r="D7" s="1243"/>
      <c r="E7" s="1243"/>
      <c r="F7" s="1243"/>
      <c r="G7" s="1243"/>
      <c r="H7" s="1243"/>
      <c r="I7" s="1243"/>
      <c r="J7" s="1243"/>
      <c r="K7" s="1243"/>
      <c r="L7" s="1243"/>
      <c r="M7" s="1243"/>
      <c r="N7" s="1243"/>
      <c r="O7" s="1243"/>
      <c r="P7" s="1243"/>
      <c r="Q7" s="1243"/>
      <c r="R7" s="1243"/>
      <c r="S7" s="1243"/>
      <c r="T7" s="1243"/>
      <c r="U7" s="1243"/>
      <c r="V7" s="1243"/>
      <c r="W7" s="1243"/>
      <c r="X7" s="1243"/>
      <c r="Y7" s="1243"/>
      <c r="Z7" s="1243"/>
      <c r="AA7" s="1243"/>
      <c r="AB7" s="1243"/>
      <c r="AC7" s="1243"/>
      <c r="AD7" s="1243"/>
      <c r="AE7" s="1243"/>
      <c r="AF7" s="1243"/>
      <c r="AG7" s="1243"/>
      <c r="AH7" s="1243"/>
      <c r="AI7" s="1243"/>
      <c r="AJ7" s="1243"/>
      <c r="AK7" s="1243"/>
      <c r="AL7" s="1243"/>
      <c r="AM7" s="1243"/>
      <c r="AN7" s="1243"/>
      <c r="AO7" s="1243"/>
      <c r="AP7" s="1243"/>
      <c r="AQ7" s="1243"/>
      <c r="AR7" s="1243"/>
      <c r="AS7" s="1243"/>
      <c r="AT7" s="1243"/>
      <c r="AU7" s="1243"/>
      <c r="AV7" s="1243"/>
      <c r="AW7" s="1243"/>
      <c r="AX7" s="1243"/>
      <c r="AY7" s="1243"/>
      <c r="AZ7" s="1243"/>
      <c r="BA7" s="1243"/>
      <c r="BB7" s="1243"/>
      <c r="BC7" s="1243"/>
      <c r="BD7" s="1243"/>
      <c r="BE7" s="1243"/>
      <c r="BF7" s="1243"/>
      <c r="BG7" s="1243"/>
      <c r="BH7" s="1243"/>
      <c r="BI7" s="1243"/>
      <c r="BJ7" s="1243"/>
      <c r="BK7" s="1243"/>
      <c r="BL7" s="1243"/>
      <c r="BM7" s="1243"/>
      <c r="BN7" s="1243"/>
      <c r="BO7" s="1243"/>
      <c r="BP7" s="1243"/>
      <c r="BQ7" s="1243"/>
      <c r="BR7" s="1243"/>
      <c r="BS7" s="1243"/>
      <c r="BT7" s="1243"/>
      <c r="BU7" s="1243"/>
      <c r="BV7" s="1243"/>
      <c r="BW7" s="1243"/>
      <c r="BX7" s="1243"/>
      <c r="BY7" s="1243"/>
      <c r="BZ7" s="1243"/>
      <c r="CA7" s="1243"/>
      <c r="CB7" s="1243"/>
      <c r="CC7" s="1243"/>
      <c r="CD7" s="1243"/>
      <c r="CE7" s="1243"/>
      <c r="CF7" s="1243"/>
      <c r="CG7" s="1243"/>
      <c r="CH7" s="1243"/>
      <c r="CI7" s="1243"/>
      <c r="CJ7" s="1243"/>
      <c r="CK7" s="1243"/>
      <c r="CL7" s="1243"/>
      <c r="CM7" s="1243"/>
      <c r="CN7" s="1243"/>
      <c r="CO7" s="1243"/>
      <c r="CP7" s="1243"/>
      <c r="CQ7" s="1243"/>
      <c r="CR7" s="1243"/>
      <c r="CS7" s="1243"/>
      <c r="CT7" s="1243"/>
      <c r="CU7" s="1243"/>
      <c r="CV7" s="1243"/>
      <c r="CW7" s="1243"/>
      <c r="CX7" s="1243"/>
      <c r="CY7" s="1243"/>
      <c r="CZ7" s="1243"/>
      <c r="DA7" s="1243"/>
      <c r="DB7" s="1243"/>
      <c r="DC7" s="1243"/>
      <c r="DD7" s="1243"/>
      <c r="DE7" s="1243"/>
    </row>
    <row r="8" spans="1:109" s="255" customFormat="1" ht="13" x14ac:dyDescent="0.2">
      <c r="A8" s="1243"/>
      <c r="B8" s="1243"/>
      <c r="C8" s="1243"/>
      <c r="D8" s="1243"/>
      <c r="E8" s="1243"/>
      <c r="F8" s="1243"/>
      <c r="G8" s="1243"/>
      <c r="H8" s="1243"/>
      <c r="I8" s="1243"/>
      <c r="J8" s="1243"/>
      <c r="K8" s="1243"/>
      <c r="L8" s="1243"/>
      <c r="M8" s="1243"/>
      <c r="N8" s="1243"/>
      <c r="O8" s="1243"/>
      <c r="P8" s="1243"/>
      <c r="Q8" s="1243"/>
      <c r="R8" s="1243"/>
      <c r="S8" s="1243"/>
      <c r="T8" s="1243"/>
      <c r="U8" s="1243"/>
      <c r="V8" s="1243"/>
      <c r="W8" s="1243"/>
      <c r="X8" s="1243"/>
      <c r="Y8" s="1243"/>
      <c r="Z8" s="1243"/>
      <c r="AA8" s="1243"/>
      <c r="AB8" s="1243"/>
      <c r="AC8" s="1243"/>
      <c r="AD8" s="1243"/>
      <c r="AE8" s="1243"/>
      <c r="AF8" s="1243"/>
      <c r="AG8" s="1243"/>
      <c r="AH8" s="1243"/>
      <c r="AI8" s="1243"/>
      <c r="AJ8" s="1243"/>
      <c r="AK8" s="1243"/>
      <c r="AL8" s="1243"/>
      <c r="AM8" s="1243"/>
      <c r="AN8" s="1243"/>
      <c r="AO8" s="1243"/>
      <c r="AP8" s="1243"/>
      <c r="AQ8" s="1243"/>
      <c r="AR8" s="1243"/>
      <c r="AS8" s="1243"/>
      <c r="AT8" s="1243"/>
      <c r="AU8" s="1243"/>
      <c r="AV8" s="1243"/>
      <c r="AW8" s="1243"/>
      <c r="AX8" s="1243"/>
      <c r="AY8" s="1243"/>
      <c r="AZ8" s="1243"/>
      <c r="BA8" s="1243"/>
      <c r="BB8" s="1243"/>
      <c r="BC8" s="1243"/>
      <c r="BD8" s="1243"/>
      <c r="BE8" s="1243"/>
      <c r="BF8" s="1243"/>
      <c r="BG8" s="1243"/>
      <c r="BH8" s="1243"/>
      <c r="BI8" s="1243"/>
      <c r="BJ8" s="1243"/>
      <c r="BK8" s="1243"/>
      <c r="BL8" s="1243"/>
      <c r="BM8" s="1243"/>
      <c r="BN8" s="1243"/>
      <c r="BO8" s="1243"/>
      <c r="BP8" s="1243"/>
      <c r="BQ8" s="1243"/>
      <c r="BR8" s="1243"/>
      <c r="BS8" s="1243"/>
      <c r="BT8" s="1243"/>
      <c r="BU8" s="1243"/>
      <c r="BV8" s="1243"/>
      <c r="BW8" s="1243"/>
      <c r="BX8" s="1243"/>
      <c r="BY8" s="1243"/>
      <c r="BZ8" s="1243"/>
      <c r="CA8" s="1243"/>
      <c r="CB8" s="1243"/>
      <c r="CC8" s="1243"/>
      <c r="CD8" s="1243"/>
      <c r="CE8" s="1243"/>
      <c r="CF8" s="1243"/>
      <c r="CG8" s="1243"/>
      <c r="CH8" s="1243"/>
      <c r="CI8" s="1243"/>
      <c r="CJ8" s="1243"/>
      <c r="CK8" s="1243"/>
      <c r="CL8" s="1243"/>
      <c r="CM8" s="1243"/>
      <c r="CN8" s="1243"/>
      <c r="CO8" s="1243"/>
      <c r="CP8" s="1243"/>
      <c r="CQ8" s="1243"/>
      <c r="CR8" s="1243"/>
      <c r="CS8" s="1243"/>
      <c r="CT8" s="1243"/>
      <c r="CU8" s="1243"/>
      <c r="CV8" s="1243"/>
      <c r="CW8" s="1243"/>
      <c r="CX8" s="1243"/>
      <c r="CY8" s="1243"/>
      <c r="CZ8" s="1243"/>
      <c r="DA8" s="1243"/>
      <c r="DB8" s="1243"/>
      <c r="DC8" s="1243"/>
      <c r="DD8" s="1243"/>
      <c r="DE8" s="1243"/>
    </row>
    <row r="9" spans="1:109" s="255" customFormat="1" ht="13" x14ac:dyDescent="0.2">
      <c r="A9" s="1243"/>
      <c r="B9" s="1243"/>
      <c r="C9" s="1243"/>
      <c r="D9" s="1243"/>
      <c r="E9" s="1243"/>
      <c r="F9" s="1243"/>
      <c r="G9" s="1243"/>
      <c r="H9" s="1243"/>
      <c r="I9" s="1243"/>
      <c r="J9" s="1243"/>
      <c r="K9" s="1243"/>
      <c r="L9" s="1243"/>
      <c r="M9" s="1243"/>
      <c r="N9" s="1243"/>
      <c r="O9" s="1243"/>
      <c r="P9" s="1243"/>
      <c r="Q9" s="1243"/>
      <c r="R9" s="1243"/>
      <c r="S9" s="1243"/>
      <c r="T9" s="1243"/>
      <c r="U9" s="1243"/>
      <c r="V9" s="1243"/>
      <c r="W9" s="1243"/>
      <c r="X9" s="1243"/>
      <c r="Y9" s="1243"/>
      <c r="Z9" s="1243"/>
      <c r="AA9" s="1243"/>
      <c r="AB9" s="1243"/>
      <c r="AC9" s="1243"/>
      <c r="AD9" s="1243"/>
      <c r="AE9" s="1243"/>
      <c r="AF9" s="1243"/>
      <c r="AG9" s="1243"/>
      <c r="AH9" s="1243"/>
      <c r="AI9" s="1243"/>
      <c r="AJ9" s="1243"/>
      <c r="AK9" s="1243"/>
      <c r="AL9" s="1243"/>
      <c r="AM9" s="1243"/>
      <c r="AN9" s="1243"/>
      <c r="AO9" s="1243"/>
      <c r="AP9" s="1243"/>
      <c r="AQ9" s="1243"/>
      <c r="AR9" s="1243"/>
      <c r="AS9" s="1243"/>
      <c r="AT9" s="1243"/>
      <c r="AU9" s="1243"/>
      <c r="AV9" s="1243"/>
      <c r="AW9" s="1243"/>
      <c r="AX9" s="1243"/>
      <c r="AY9" s="1243"/>
      <c r="AZ9" s="1243"/>
      <c r="BA9" s="1243"/>
      <c r="BB9" s="1243"/>
      <c r="BC9" s="1243"/>
      <c r="BD9" s="1243"/>
      <c r="BE9" s="1243"/>
      <c r="BF9" s="1243"/>
      <c r="BG9" s="1243"/>
      <c r="BH9" s="1243"/>
      <c r="BI9" s="1243"/>
      <c r="BJ9" s="1243"/>
      <c r="BK9" s="1243"/>
      <c r="BL9" s="1243"/>
      <c r="BM9" s="1243"/>
      <c r="BN9" s="1243"/>
      <c r="BO9" s="1243"/>
      <c r="BP9" s="1243"/>
      <c r="BQ9" s="1243"/>
      <c r="BR9" s="1243"/>
      <c r="BS9" s="1243"/>
      <c r="BT9" s="1243"/>
      <c r="BU9" s="1243"/>
      <c r="BV9" s="1243"/>
      <c r="BW9" s="1243"/>
      <c r="BX9" s="1243"/>
      <c r="BY9" s="1243"/>
      <c r="BZ9" s="1243"/>
      <c r="CA9" s="1243"/>
      <c r="CB9" s="1243"/>
      <c r="CC9" s="1243"/>
      <c r="CD9" s="1243"/>
      <c r="CE9" s="1243"/>
      <c r="CF9" s="1243"/>
      <c r="CG9" s="1243"/>
      <c r="CH9" s="1243"/>
      <c r="CI9" s="1243"/>
      <c r="CJ9" s="1243"/>
      <c r="CK9" s="1243"/>
      <c r="CL9" s="1243"/>
      <c r="CM9" s="1243"/>
      <c r="CN9" s="1243"/>
      <c r="CO9" s="1243"/>
      <c r="CP9" s="1243"/>
      <c r="CQ9" s="1243"/>
      <c r="CR9" s="1243"/>
      <c r="CS9" s="1243"/>
      <c r="CT9" s="1243"/>
      <c r="CU9" s="1243"/>
      <c r="CV9" s="1243"/>
      <c r="CW9" s="1243"/>
      <c r="CX9" s="1243"/>
      <c r="CY9" s="1243"/>
      <c r="CZ9" s="1243"/>
      <c r="DA9" s="1243"/>
      <c r="DB9" s="1243"/>
      <c r="DC9" s="1243"/>
      <c r="DD9" s="1243"/>
      <c r="DE9" s="1243"/>
    </row>
    <row r="10" spans="1:109" s="255" customFormat="1" ht="13" x14ac:dyDescent="0.2">
      <c r="A10" s="1243"/>
      <c r="B10" s="1243"/>
      <c r="C10" s="1243"/>
      <c r="D10" s="1243"/>
      <c r="E10" s="1243"/>
      <c r="F10" s="1243"/>
      <c r="G10" s="1243"/>
      <c r="H10" s="1243"/>
      <c r="I10" s="1243"/>
      <c r="J10" s="1243"/>
      <c r="K10" s="1243"/>
      <c r="L10" s="1243"/>
      <c r="M10" s="1243"/>
      <c r="N10" s="1243"/>
      <c r="O10" s="1243"/>
      <c r="P10" s="1243"/>
      <c r="Q10" s="1243"/>
      <c r="R10" s="1243"/>
      <c r="S10" s="1243"/>
      <c r="T10" s="1243"/>
      <c r="U10" s="1243"/>
      <c r="V10" s="1243"/>
      <c r="W10" s="1243"/>
      <c r="X10" s="1243"/>
      <c r="Y10" s="1243"/>
      <c r="Z10" s="1243"/>
      <c r="AA10" s="1243"/>
      <c r="AB10" s="1243"/>
      <c r="AC10" s="1243"/>
      <c r="AD10" s="1243"/>
      <c r="AE10" s="1243"/>
      <c r="AF10" s="1243"/>
      <c r="AG10" s="1243"/>
      <c r="AH10" s="1243"/>
      <c r="AI10" s="1243"/>
      <c r="AJ10" s="1243"/>
      <c r="AK10" s="1243"/>
      <c r="AL10" s="1243"/>
      <c r="AM10" s="1243"/>
      <c r="AN10" s="1243"/>
      <c r="AO10" s="1243"/>
      <c r="AP10" s="1243"/>
      <c r="AQ10" s="1243"/>
      <c r="AR10" s="1243"/>
      <c r="AS10" s="1243"/>
      <c r="AT10" s="1243"/>
      <c r="AU10" s="1243"/>
      <c r="AV10" s="1243"/>
      <c r="AW10" s="1243"/>
      <c r="AX10" s="1243"/>
      <c r="AY10" s="1243"/>
      <c r="AZ10" s="1243"/>
      <c r="BA10" s="1243"/>
      <c r="BB10" s="1243"/>
      <c r="BC10" s="1243"/>
      <c r="BD10" s="1243"/>
      <c r="BE10" s="1243"/>
      <c r="BF10" s="1243"/>
      <c r="BG10" s="1243"/>
      <c r="BH10" s="1243"/>
      <c r="BI10" s="1243"/>
      <c r="BJ10" s="1243"/>
      <c r="BK10" s="1243"/>
      <c r="BL10" s="1243"/>
      <c r="BM10" s="1243"/>
      <c r="BN10" s="1243"/>
      <c r="BO10" s="1243"/>
      <c r="BP10" s="1243"/>
      <c r="BQ10" s="1243"/>
      <c r="BR10" s="1243"/>
      <c r="BS10" s="1243"/>
      <c r="BT10" s="1243"/>
      <c r="BU10" s="1243"/>
      <c r="BV10" s="1243"/>
      <c r="BW10" s="1243"/>
      <c r="BX10" s="1243"/>
      <c r="BY10" s="1243"/>
      <c r="BZ10" s="1243"/>
      <c r="CA10" s="1243"/>
      <c r="CB10" s="1243"/>
      <c r="CC10" s="1243"/>
      <c r="CD10" s="1243"/>
      <c r="CE10" s="1243"/>
      <c r="CF10" s="1243"/>
      <c r="CG10" s="1243"/>
      <c r="CH10" s="1243"/>
      <c r="CI10" s="1243"/>
      <c r="CJ10" s="1243"/>
      <c r="CK10" s="1243"/>
      <c r="CL10" s="1243"/>
      <c r="CM10" s="1243"/>
      <c r="CN10" s="1243"/>
      <c r="CO10" s="1243"/>
      <c r="CP10" s="1243"/>
      <c r="CQ10" s="1243"/>
      <c r="CR10" s="1243"/>
      <c r="CS10" s="1243"/>
      <c r="CT10" s="1243"/>
      <c r="CU10" s="1243"/>
      <c r="CV10" s="1243"/>
      <c r="CW10" s="1243"/>
      <c r="CX10" s="1243"/>
      <c r="CY10" s="1243"/>
      <c r="CZ10" s="1243"/>
      <c r="DA10" s="1243"/>
      <c r="DB10" s="1243"/>
      <c r="DC10" s="1243"/>
      <c r="DD10" s="1243"/>
      <c r="DE10" s="1243"/>
    </row>
    <row r="11" spans="1:109" s="255" customFormat="1" ht="13" x14ac:dyDescent="0.2">
      <c r="A11" s="1243"/>
      <c r="B11" s="1243"/>
      <c r="C11" s="1243"/>
      <c r="D11" s="1243"/>
      <c r="E11" s="1243"/>
      <c r="F11" s="1243"/>
      <c r="G11" s="1243"/>
      <c r="H11" s="1243"/>
      <c r="I11" s="1243"/>
      <c r="J11" s="1243"/>
      <c r="K11" s="1243"/>
      <c r="L11" s="1243"/>
      <c r="M11" s="1243"/>
      <c r="N11" s="1243"/>
      <c r="O11" s="1243"/>
      <c r="P11" s="1243"/>
      <c r="Q11" s="1243"/>
      <c r="R11" s="1243"/>
      <c r="S11" s="1243"/>
      <c r="T11" s="1243"/>
      <c r="U11" s="1243"/>
      <c r="V11" s="1243"/>
      <c r="W11" s="1243"/>
      <c r="X11" s="1243"/>
      <c r="Y11" s="1243"/>
      <c r="Z11" s="1243"/>
      <c r="AA11" s="1243"/>
      <c r="AB11" s="1243"/>
      <c r="AC11" s="1243"/>
      <c r="AD11" s="1243"/>
      <c r="AE11" s="1243"/>
      <c r="AF11" s="1243"/>
      <c r="AG11" s="1243"/>
      <c r="AH11" s="1243"/>
      <c r="AI11" s="1243"/>
      <c r="AJ11" s="1243"/>
      <c r="AK11" s="1243"/>
      <c r="AL11" s="1243"/>
      <c r="AM11" s="1243"/>
      <c r="AN11" s="1243"/>
      <c r="AO11" s="1243"/>
      <c r="AP11" s="1243"/>
      <c r="AQ11" s="1243"/>
      <c r="AR11" s="1243"/>
      <c r="AS11" s="1243"/>
      <c r="AT11" s="1243"/>
      <c r="AU11" s="1243"/>
      <c r="AV11" s="1243"/>
      <c r="AW11" s="1243"/>
      <c r="AX11" s="1243"/>
      <c r="AY11" s="1243"/>
      <c r="AZ11" s="1243"/>
      <c r="BA11" s="1243"/>
      <c r="BB11" s="1243"/>
      <c r="BC11" s="1243"/>
      <c r="BD11" s="1243"/>
      <c r="BE11" s="1243"/>
      <c r="BF11" s="1243"/>
      <c r="BG11" s="1243"/>
      <c r="BH11" s="1243"/>
      <c r="BI11" s="1243"/>
      <c r="BJ11" s="1243"/>
      <c r="BK11" s="1243"/>
      <c r="BL11" s="1243"/>
      <c r="BM11" s="1243"/>
      <c r="BN11" s="1243"/>
      <c r="BO11" s="1243"/>
      <c r="BP11" s="1243"/>
      <c r="BQ11" s="1243"/>
      <c r="BR11" s="1243"/>
      <c r="BS11" s="1243"/>
      <c r="BT11" s="1243"/>
      <c r="BU11" s="1243"/>
      <c r="BV11" s="1243"/>
      <c r="BW11" s="1243"/>
      <c r="BX11" s="1243"/>
      <c r="BY11" s="1243"/>
      <c r="BZ11" s="1243"/>
      <c r="CA11" s="1243"/>
      <c r="CB11" s="1243"/>
      <c r="CC11" s="1243"/>
      <c r="CD11" s="1243"/>
      <c r="CE11" s="1243"/>
      <c r="CF11" s="1243"/>
      <c r="CG11" s="1243"/>
      <c r="CH11" s="1243"/>
      <c r="CI11" s="1243"/>
      <c r="CJ11" s="1243"/>
      <c r="CK11" s="1243"/>
      <c r="CL11" s="1243"/>
      <c r="CM11" s="1243"/>
      <c r="CN11" s="1243"/>
      <c r="CO11" s="1243"/>
      <c r="CP11" s="1243"/>
      <c r="CQ11" s="1243"/>
      <c r="CR11" s="1243"/>
      <c r="CS11" s="1243"/>
      <c r="CT11" s="1243"/>
      <c r="CU11" s="1243"/>
      <c r="CV11" s="1243"/>
      <c r="CW11" s="1243"/>
      <c r="CX11" s="1243"/>
      <c r="CY11" s="1243"/>
      <c r="CZ11" s="1243"/>
      <c r="DA11" s="1243"/>
      <c r="DB11" s="1243"/>
      <c r="DC11" s="1243"/>
      <c r="DD11" s="1243"/>
      <c r="DE11" s="1243"/>
    </row>
    <row r="12" spans="1:109" s="255" customFormat="1" ht="13" x14ac:dyDescent="0.2">
      <c r="A12" s="1243"/>
      <c r="B12" s="1243"/>
      <c r="C12" s="1243"/>
      <c r="D12" s="1243"/>
      <c r="E12" s="1243"/>
      <c r="F12" s="1243"/>
      <c r="G12" s="1243"/>
      <c r="H12" s="1243"/>
      <c r="I12" s="1243"/>
      <c r="J12" s="1243"/>
      <c r="K12" s="1243"/>
      <c r="L12" s="1243"/>
      <c r="M12" s="1243"/>
      <c r="N12" s="1243"/>
      <c r="O12" s="1243"/>
      <c r="P12" s="1243"/>
      <c r="Q12" s="1243"/>
      <c r="R12" s="1243"/>
      <c r="S12" s="1243"/>
      <c r="T12" s="1243"/>
      <c r="U12" s="1243"/>
      <c r="V12" s="1243"/>
      <c r="W12" s="1243"/>
      <c r="X12" s="1243"/>
      <c r="Y12" s="1243"/>
      <c r="Z12" s="1243"/>
      <c r="AA12" s="1243"/>
      <c r="AB12" s="1243"/>
      <c r="AC12" s="1243"/>
      <c r="AD12" s="1243"/>
      <c r="AE12" s="1243"/>
      <c r="AF12" s="1243"/>
      <c r="AG12" s="1243"/>
      <c r="AH12" s="1243"/>
      <c r="AI12" s="1243"/>
      <c r="AJ12" s="1243"/>
      <c r="AK12" s="1243"/>
      <c r="AL12" s="1243"/>
      <c r="AM12" s="1243"/>
      <c r="AN12" s="1243"/>
      <c r="AO12" s="1243"/>
      <c r="AP12" s="1243"/>
      <c r="AQ12" s="1243"/>
      <c r="AR12" s="1243"/>
      <c r="AS12" s="1243"/>
      <c r="AT12" s="1243"/>
      <c r="AU12" s="1243"/>
      <c r="AV12" s="1243"/>
      <c r="AW12" s="1243"/>
      <c r="AX12" s="1243"/>
      <c r="AY12" s="1243"/>
      <c r="AZ12" s="1243"/>
      <c r="BA12" s="1243"/>
      <c r="BB12" s="1243"/>
      <c r="BC12" s="1243"/>
      <c r="BD12" s="1243"/>
      <c r="BE12" s="1243"/>
      <c r="BF12" s="1243"/>
      <c r="BG12" s="1243"/>
      <c r="BH12" s="1243"/>
      <c r="BI12" s="1243"/>
      <c r="BJ12" s="1243"/>
      <c r="BK12" s="1243"/>
      <c r="BL12" s="1243"/>
      <c r="BM12" s="1243"/>
      <c r="BN12" s="1243"/>
      <c r="BO12" s="1243"/>
      <c r="BP12" s="1243"/>
      <c r="BQ12" s="1243"/>
      <c r="BR12" s="1243"/>
      <c r="BS12" s="1243"/>
      <c r="BT12" s="1243"/>
      <c r="BU12" s="1243"/>
      <c r="BV12" s="1243"/>
      <c r="BW12" s="1243"/>
      <c r="BX12" s="1243"/>
      <c r="BY12" s="1243"/>
      <c r="BZ12" s="1243"/>
      <c r="CA12" s="1243"/>
      <c r="CB12" s="1243"/>
      <c r="CC12" s="1243"/>
      <c r="CD12" s="1243"/>
      <c r="CE12" s="1243"/>
      <c r="CF12" s="1243"/>
      <c r="CG12" s="1243"/>
      <c r="CH12" s="1243"/>
      <c r="CI12" s="1243"/>
      <c r="CJ12" s="1243"/>
      <c r="CK12" s="1243"/>
      <c r="CL12" s="1243"/>
      <c r="CM12" s="1243"/>
      <c r="CN12" s="1243"/>
      <c r="CO12" s="1243"/>
      <c r="CP12" s="1243"/>
      <c r="CQ12" s="1243"/>
      <c r="CR12" s="1243"/>
      <c r="CS12" s="1243"/>
      <c r="CT12" s="1243"/>
      <c r="CU12" s="1243"/>
      <c r="CV12" s="1243"/>
      <c r="CW12" s="1243"/>
      <c r="CX12" s="1243"/>
      <c r="CY12" s="1243"/>
      <c r="CZ12" s="1243"/>
      <c r="DA12" s="1243"/>
      <c r="DB12" s="1243"/>
      <c r="DC12" s="1243"/>
      <c r="DD12" s="1243"/>
      <c r="DE12" s="1243"/>
    </row>
    <row r="13" spans="1:109" s="255" customFormat="1" ht="13" x14ac:dyDescent="0.2">
      <c r="A13" s="1243"/>
      <c r="B13" s="1243"/>
      <c r="C13" s="1243"/>
      <c r="D13" s="1243"/>
      <c r="E13" s="1243"/>
      <c r="F13" s="1243"/>
      <c r="G13" s="1243"/>
      <c r="H13" s="1243"/>
      <c r="I13" s="1243"/>
      <c r="J13" s="1243"/>
      <c r="K13" s="1243"/>
      <c r="L13" s="1243"/>
      <c r="M13" s="1243"/>
      <c r="N13" s="1243"/>
      <c r="O13" s="1243"/>
      <c r="P13" s="1243"/>
      <c r="Q13" s="1243"/>
      <c r="R13" s="1243"/>
      <c r="S13" s="1243"/>
      <c r="T13" s="1243"/>
      <c r="U13" s="1243"/>
      <c r="V13" s="1243"/>
      <c r="W13" s="1243"/>
      <c r="X13" s="1243"/>
      <c r="Y13" s="1243"/>
      <c r="Z13" s="1243"/>
      <c r="AA13" s="1243"/>
      <c r="AB13" s="1243"/>
      <c r="AC13" s="1243"/>
      <c r="AD13" s="1243"/>
      <c r="AE13" s="1243"/>
      <c r="AF13" s="1243"/>
      <c r="AG13" s="1243"/>
      <c r="AH13" s="1243"/>
      <c r="AI13" s="1243"/>
      <c r="AJ13" s="1243"/>
      <c r="AK13" s="1243"/>
      <c r="AL13" s="1243"/>
      <c r="AM13" s="1243"/>
      <c r="AN13" s="1243"/>
      <c r="AO13" s="1243"/>
      <c r="AP13" s="1243"/>
      <c r="AQ13" s="1243"/>
      <c r="AR13" s="1243"/>
      <c r="AS13" s="1243"/>
      <c r="AT13" s="1243"/>
      <c r="AU13" s="1243"/>
      <c r="AV13" s="1243"/>
      <c r="AW13" s="1243"/>
      <c r="AX13" s="1243"/>
      <c r="AY13" s="1243"/>
      <c r="AZ13" s="1243"/>
      <c r="BA13" s="1243"/>
      <c r="BB13" s="1243"/>
      <c r="BC13" s="1243"/>
      <c r="BD13" s="1243"/>
      <c r="BE13" s="1243"/>
      <c r="BF13" s="1243"/>
      <c r="BG13" s="1243"/>
      <c r="BH13" s="1243"/>
      <c r="BI13" s="1243"/>
      <c r="BJ13" s="1243"/>
      <c r="BK13" s="1243"/>
      <c r="BL13" s="1243"/>
      <c r="BM13" s="1243"/>
      <c r="BN13" s="1243"/>
      <c r="BO13" s="1243"/>
      <c r="BP13" s="1243"/>
      <c r="BQ13" s="1243"/>
      <c r="BR13" s="1243"/>
      <c r="BS13" s="1243"/>
      <c r="BT13" s="1243"/>
      <c r="BU13" s="1243"/>
      <c r="BV13" s="1243"/>
      <c r="BW13" s="1243"/>
      <c r="BX13" s="1243"/>
      <c r="BY13" s="1243"/>
      <c r="BZ13" s="1243"/>
      <c r="CA13" s="1243"/>
      <c r="CB13" s="1243"/>
      <c r="CC13" s="1243"/>
      <c r="CD13" s="1243"/>
      <c r="CE13" s="1243"/>
      <c r="CF13" s="1243"/>
      <c r="CG13" s="1243"/>
      <c r="CH13" s="1243"/>
      <c r="CI13" s="1243"/>
      <c r="CJ13" s="1243"/>
      <c r="CK13" s="1243"/>
      <c r="CL13" s="1243"/>
      <c r="CM13" s="1243"/>
      <c r="CN13" s="1243"/>
      <c r="CO13" s="1243"/>
      <c r="CP13" s="1243"/>
      <c r="CQ13" s="1243"/>
      <c r="CR13" s="1243"/>
      <c r="CS13" s="1243"/>
      <c r="CT13" s="1243"/>
      <c r="CU13" s="1243"/>
      <c r="CV13" s="1243"/>
      <c r="CW13" s="1243"/>
      <c r="CX13" s="1243"/>
      <c r="CY13" s="1243"/>
      <c r="CZ13" s="1243"/>
      <c r="DA13" s="1243"/>
      <c r="DB13" s="1243"/>
      <c r="DC13" s="1243"/>
      <c r="DD13" s="1243"/>
      <c r="DE13" s="1243"/>
    </row>
    <row r="14" spans="1:109" s="255" customFormat="1" ht="13" x14ac:dyDescent="0.2">
      <c r="A14" s="1243"/>
      <c r="B14" s="1243"/>
      <c r="C14" s="1243"/>
      <c r="D14" s="1243"/>
      <c r="E14" s="1243"/>
      <c r="F14" s="1243"/>
      <c r="G14" s="1243"/>
      <c r="H14" s="1243"/>
      <c r="I14" s="1243"/>
      <c r="J14" s="1243"/>
      <c r="K14" s="1243"/>
      <c r="L14" s="1243"/>
      <c r="M14" s="1243"/>
      <c r="N14" s="1243"/>
      <c r="O14" s="1243"/>
      <c r="P14" s="1243"/>
      <c r="Q14" s="1243"/>
      <c r="R14" s="1243"/>
      <c r="S14" s="1243"/>
      <c r="T14" s="1243"/>
      <c r="U14" s="1243"/>
      <c r="V14" s="1243"/>
      <c r="W14" s="1243"/>
      <c r="X14" s="1243"/>
      <c r="Y14" s="1243"/>
      <c r="Z14" s="1243"/>
      <c r="AA14" s="1243"/>
      <c r="AB14" s="1243"/>
      <c r="AC14" s="1243"/>
      <c r="AD14" s="1243"/>
      <c r="AE14" s="1243"/>
      <c r="AF14" s="1243"/>
      <c r="AG14" s="1243"/>
      <c r="AH14" s="1243"/>
      <c r="AI14" s="1243"/>
      <c r="AJ14" s="1243"/>
      <c r="AK14" s="1243"/>
      <c r="AL14" s="1243"/>
      <c r="AM14" s="1243"/>
      <c r="AN14" s="1243"/>
      <c r="AO14" s="1243"/>
      <c r="AP14" s="1243"/>
      <c r="AQ14" s="1243"/>
      <c r="AR14" s="1243"/>
      <c r="AS14" s="1243"/>
      <c r="AT14" s="1243"/>
      <c r="AU14" s="1243"/>
      <c r="AV14" s="1243"/>
      <c r="AW14" s="1243"/>
      <c r="AX14" s="1243"/>
      <c r="AY14" s="1243"/>
      <c r="AZ14" s="1243"/>
      <c r="BA14" s="1243"/>
      <c r="BB14" s="1243"/>
      <c r="BC14" s="1243"/>
      <c r="BD14" s="1243"/>
      <c r="BE14" s="1243"/>
      <c r="BF14" s="1243"/>
      <c r="BG14" s="1243"/>
      <c r="BH14" s="1243"/>
      <c r="BI14" s="1243"/>
      <c r="BJ14" s="1243"/>
      <c r="BK14" s="1243"/>
      <c r="BL14" s="1243"/>
      <c r="BM14" s="1243"/>
      <c r="BN14" s="1243"/>
      <c r="BO14" s="1243"/>
      <c r="BP14" s="1243"/>
      <c r="BQ14" s="1243"/>
      <c r="BR14" s="1243"/>
      <c r="BS14" s="1243"/>
      <c r="BT14" s="1243"/>
      <c r="BU14" s="1243"/>
      <c r="BV14" s="1243"/>
      <c r="BW14" s="1243"/>
      <c r="BX14" s="1243"/>
      <c r="BY14" s="1243"/>
      <c r="BZ14" s="1243"/>
      <c r="CA14" s="1243"/>
      <c r="CB14" s="1243"/>
      <c r="CC14" s="1243"/>
      <c r="CD14" s="1243"/>
      <c r="CE14" s="1243"/>
      <c r="CF14" s="1243"/>
      <c r="CG14" s="1243"/>
      <c r="CH14" s="1243"/>
      <c r="CI14" s="1243"/>
      <c r="CJ14" s="1243"/>
      <c r="CK14" s="1243"/>
      <c r="CL14" s="1243"/>
      <c r="CM14" s="1243"/>
      <c r="CN14" s="1243"/>
      <c r="CO14" s="1243"/>
      <c r="CP14" s="1243"/>
      <c r="CQ14" s="1243"/>
      <c r="CR14" s="1243"/>
      <c r="CS14" s="1243"/>
      <c r="CT14" s="1243"/>
      <c r="CU14" s="1243"/>
      <c r="CV14" s="1243"/>
      <c r="CW14" s="1243"/>
      <c r="CX14" s="1243"/>
      <c r="CY14" s="1243"/>
      <c r="CZ14" s="1243"/>
      <c r="DA14" s="1243"/>
      <c r="DB14" s="1243"/>
      <c r="DC14" s="1243"/>
      <c r="DD14" s="1243"/>
      <c r="DE14" s="1243"/>
    </row>
    <row r="15" spans="1:109" s="255" customFormat="1" ht="13" x14ac:dyDescent="0.2">
      <c r="A15" s="1242"/>
      <c r="B15" s="1243"/>
      <c r="C15" s="1243"/>
      <c r="D15" s="1243"/>
      <c r="E15" s="1243"/>
      <c r="F15" s="1243"/>
      <c r="G15" s="1243"/>
      <c r="H15" s="1243"/>
      <c r="I15" s="1243"/>
      <c r="J15" s="1243"/>
      <c r="K15" s="1243"/>
      <c r="L15" s="1243"/>
      <c r="M15" s="1243"/>
      <c r="N15" s="1243"/>
      <c r="O15" s="1243"/>
      <c r="P15" s="1243"/>
      <c r="Q15" s="1243"/>
      <c r="R15" s="1243"/>
      <c r="S15" s="1243"/>
      <c r="T15" s="1243"/>
      <c r="U15" s="1243"/>
      <c r="V15" s="1243"/>
      <c r="W15" s="1243"/>
      <c r="X15" s="1243"/>
      <c r="Y15" s="1243"/>
      <c r="Z15" s="1243"/>
      <c r="AA15" s="1243"/>
      <c r="AB15" s="1243"/>
      <c r="AC15" s="1243"/>
      <c r="AD15" s="1243"/>
      <c r="AE15" s="1243"/>
      <c r="AF15" s="1243"/>
      <c r="AG15" s="1243"/>
      <c r="AH15" s="1243"/>
      <c r="AI15" s="1243"/>
      <c r="AJ15" s="1243"/>
      <c r="AK15" s="1243"/>
      <c r="AL15" s="1243"/>
      <c r="AM15" s="1243"/>
      <c r="AN15" s="1243"/>
      <c r="AO15" s="1243"/>
      <c r="AP15" s="1243"/>
      <c r="AQ15" s="1243"/>
      <c r="AR15" s="1243"/>
      <c r="AS15" s="1243"/>
      <c r="AT15" s="1243"/>
      <c r="AU15" s="1243"/>
      <c r="AV15" s="1243"/>
      <c r="AW15" s="1243"/>
      <c r="AX15" s="1243"/>
      <c r="AY15" s="1243"/>
      <c r="AZ15" s="1243"/>
      <c r="BA15" s="1243"/>
      <c r="BB15" s="1243"/>
      <c r="BC15" s="1243"/>
      <c r="BD15" s="1243"/>
      <c r="BE15" s="1243"/>
      <c r="BF15" s="1243"/>
      <c r="BG15" s="1243"/>
      <c r="BH15" s="1243"/>
      <c r="BI15" s="1243"/>
      <c r="BJ15" s="1243"/>
      <c r="BK15" s="1243"/>
      <c r="BL15" s="1243"/>
      <c r="BM15" s="1243"/>
      <c r="BN15" s="1243"/>
      <c r="BO15" s="1243"/>
      <c r="BP15" s="1243"/>
      <c r="BQ15" s="1243"/>
      <c r="BR15" s="1243"/>
      <c r="BS15" s="1243"/>
      <c r="BT15" s="1243"/>
      <c r="BU15" s="1243"/>
      <c r="BV15" s="1243"/>
      <c r="BW15" s="1243"/>
      <c r="BX15" s="1243"/>
      <c r="BY15" s="1243"/>
      <c r="BZ15" s="1243"/>
      <c r="CA15" s="1243"/>
      <c r="CB15" s="1243"/>
      <c r="CC15" s="1243"/>
      <c r="CD15" s="1243"/>
      <c r="CE15" s="1243"/>
      <c r="CF15" s="1243"/>
      <c r="CG15" s="1243"/>
      <c r="CH15" s="1243"/>
      <c r="CI15" s="1243"/>
      <c r="CJ15" s="1243"/>
      <c r="CK15" s="1243"/>
      <c r="CL15" s="1243"/>
      <c r="CM15" s="1243"/>
      <c r="CN15" s="1243"/>
      <c r="CO15" s="1243"/>
      <c r="CP15" s="1243"/>
      <c r="CQ15" s="1243"/>
      <c r="CR15" s="1243"/>
      <c r="CS15" s="1243"/>
      <c r="CT15" s="1243"/>
      <c r="CU15" s="1243"/>
      <c r="CV15" s="1243"/>
      <c r="CW15" s="1243"/>
      <c r="CX15" s="1243"/>
      <c r="CY15" s="1243"/>
      <c r="CZ15" s="1243"/>
      <c r="DA15" s="1243"/>
      <c r="DB15" s="1243"/>
      <c r="DC15" s="1243"/>
      <c r="DD15" s="1243"/>
      <c r="DE15" s="1243"/>
    </row>
    <row r="16" spans="1:109" s="255" customFormat="1" ht="13" x14ac:dyDescent="0.2">
      <c r="A16" s="1242"/>
      <c r="B16" s="1243"/>
      <c r="C16" s="1243"/>
      <c r="D16" s="1243"/>
      <c r="E16" s="1243"/>
      <c r="F16" s="1243"/>
      <c r="G16" s="1243"/>
      <c r="H16" s="1243"/>
      <c r="I16" s="1243"/>
      <c r="J16" s="1243"/>
      <c r="K16" s="1243"/>
      <c r="L16" s="1243"/>
      <c r="M16" s="1243"/>
      <c r="N16" s="1243"/>
      <c r="O16" s="1243"/>
      <c r="P16" s="1243"/>
      <c r="Q16" s="1243"/>
      <c r="R16" s="1243"/>
      <c r="S16" s="1243"/>
      <c r="T16" s="1243"/>
      <c r="U16" s="1243"/>
      <c r="V16" s="1243"/>
      <c r="W16" s="1243"/>
      <c r="X16" s="1243"/>
      <c r="Y16" s="1243"/>
      <c r="Z16" s="1243"/>
      <c r="AA16" s="1243"/>
      <c r="AB16" s="1243"/>
      <c r="AC16" s="1243"/>
      <c r="AD16" s="1243"/>
      <c r="AE16" s="1243"/>
      <c r="AF16" s="1243"/>
      <c r="AG16" s="1243"/>
      <c r="AH16" s="1243"/>
      <c r="AI16" s="1243"/>
      <c r="AJ16" s="1243"/>
      <c r="AK16" s="1243"/>
      <c r="AL16" s="1243"/>
      <c r="AM16" s="1243"/>
      <c r="AN16" s="1243"/>
      <c r="AO16" s="1243"/>
      <c r="AP16" s="1243"/>
      <c r="AQ16" s="1243"/>
      <c r="AR16" s="1243"/>
      <c r="AS16" s="1243"/>
      <c r="AT16" s="1243"/>
      <c r="AU16" s="1243"/>
      <c r="AV16" s="1243"/>
      <c r="AW16" s="1243"/>
      <c r="AX16" s="1243"/>
      <c r="AY16" s="1243"/>
      <c r="AZ16" s="1243"/>
      <c r="BA16" s="1243"/>
      <c r="BB16" s="1243"/>
      <c r="BC16" s="1243"/>
      <c r="BD16" s="1243"/>
      <c r="BE16" s="1243"/>
      <c r="BF16" s="1243"/>
      <c r="BG16" s="1243"/>
      <c r="BH16" s="1243"/>
      <c r="BI16" s="1243"/>
      <c r="BJ16" s="1243"/>
      <c r="BK16" s="1243"/>
      <c r="BL16" s="1243"/>
      <c r="BM16" s="1243"/>
      <c r="BN16" s="1243"/>
      <c r="BO16" s="1243"/>
      <c r="BP16" s="1243"/>
      <c r="BQ16" s="1243"/>
      <c r="BR16" s="1243"/>
      <c r="BS16" s="1243"/>
      <c r="BT16" s="1243"/>
      <c r="BU16" s="1243"/>
      <c r="BV16" s="1243"/>
      <c r="BW16" s="1243"/>
      <c r="BX16" s="1243"/>
      <c r="BY16" s="1243"/>
      <c r="BZ16" s="1243"/>
      <c r="CA16" s="1243"/>
      <c r="CB16" s="1243"/>
      <c r="CC16" s="1243"/>
      <c r="CD16" s="1243"/>
      <c r="CE16" s="1243"/>
      <c r="CF16" s="1243"/>
      <c r="CG16" s="1243"/>
      <c r="CH16" s="1243"/>
      <c r="CI16" s="1243"/>
      <c r="CJ16" s="1243"/>
      <c r="CK16" s="1243"/>
      <c r="CL16" s="1243"/>
      <c r="CM16" s="1243"/>
      <c r="CN16" s="1243"/>
      <c r="CO16" s="1243"/>
      <c r="CP16" s="1243"/>
      <c r="CQ16" s="1243"/>
      <c r="CR16" s="1243"/>
      <c r="CS16" s="1243"/>
      <c r="CT16" s="1243"/>
      <c r="CU16" s="1243"/>
      <c r="CV16" s="1243"/>
      <c r="CW16" s="1243"/>
      <c r="CX16" s="1243"/>
      <c r="CY16" s="1243"/>
      <c r="CZ16" s="1243"/>
      <c r="DA16" s="1243"/>
      <c r="DB16" s="1243"/>
      <c r="DC16" s="1243"/>
      <c r="DD16" s="1243"/>
      <c r="DE16" s="1243"/>
    </row>
    <row r="17" spans="1:109" s="255" customFormat="1" ht="13" x14ac:dyDescent="0.2">
      <c r="A17" s="1242"/>
      <c r="B17" s="1243"/>
      <c r="C17" s="1243"/>
      <c r="D17" s="1243"/>
      <c r="E17" s="1243"/>
      <c r="F17" s="1243"/>
      <c r="G17" s="1243"/>
      <c r="H17" s="1243"/>
      <c r="I17" s="1243"/>
      <c r="J17" s="1243"/>
      <c r="K17" s="1243"/>
      <c r="L17" s="1243"/>
      <c r="M17" s="1243"/>
      <c r="N17" s="1243"/>
      <c r="O17" s="1243"/>
      <c r="P17" s="1243"/>
      <c r="Q17" s="1243"/>
      <c r="R17" s="1243"/>
      <c r="S17" s="1243"/>
      <c r="T17" s="1243"/>
      <c r="U17" s="1243"/>
      <c r="V17" s="1243"/>
      <c r="W17" s="1243"/>
      <c r="X17" s="1243"/>
      <c r="Y17" s="1243"/>
      <c r="Z17" s="1243"/>
      <c r="AA17" s="1243"/>
      <c r="AB17" s="1243"/>
      <c r="AC17" s="1243"/>
      <c r="AD17" s="1243"/>
      <c r="AE17" s="1243"/>
      <c r="AF17" s="1243"/>
      <c r="AG17" s="1243"/>
      <c r="AH17" s="1243"/>
      <c r="AI17" s="1243"/>
      <c r="AJ17" s="1243"/>
      <c r="AK17" s="1243"/>
      <c r="AL17" s="1243"/>
      <c r="AM17" s="1243"/>
      <c r="AN17" s="1243"/>
      <c r="AO17" s="1243"/>
      <c r="AP17" s="1243"/>
      <c r="AQ17" s="1243"/>
      <c r="AR17" s="1243"/>
      <c r="AS17" s="1243"/>
      <c r="AT17" s="1243"/>
      <c r="AU17" s="1243"/>
      <c r="AV17" s="1243"/>
      <c r="AW17" s="1243"/>
      <c r="AX17" s="1243"/>
      <c r="AY17" s="1243"/>
      <c r="AZ17" s="1243"/>
      <c r="BA17" s="1243"/>
      <c r="BB17" s="1243"/>
      <c r="BC17" s="1243"/>
      <c r="BD17" s="1243"/>
      <c r="BE17" s="1243"/>
      <c r="BF17" s="1243"/>
      <c r="BG17" s="1243"/>
      <c r="BH17" s="1243"/>
      <c r="BI17" s="1243"/>
      <c r="BJ17" s="1243"/>
      <c r="BK17" s="1243"/>
      <c r="BL17" s="1243"/>
      <c r="BM17" s="1243"/>
      <c r="BN17" s="1243"/>
      <c r="BO17" s="1243"/>
      <c r="BP17" s="1243"/>
      <c r="BQ17" s="1243"/>
      <c r="BR17" s="1243"/>
      <c r="BS17" s="1243"/>
      <c r="BT17" s="1243"/>
      <c r="BU17" s="1243"/>
      <c r="BV17" s="1243"/>
      <c r="BW17" s="1243"/>
      <c r="BX17" s="1243"/>
      <c r="BY17" s="1243"/>
      <c r="BZ17" s="1243"/>
      <c r="CA17" s="1243"/>
      <c r="CB17" s="1243"/>
      <c r="CC17" s="1243"/>
      <c r="CD17" s="1243"/>
      <c r="CE17" s="1243"/>
      <c r="CF17" s="1243"/>
      <c r="CG17" s="1243"/>
      <c r="CH17" s="1243"/>
      <c r="CI17" s="1243"/>
      <c r="CJ17" s="1243"/>
      <c r="CK17" s="1243"/>
      <c r="CL17" s="1243"/>
      <c r="CM17" s="1243"/>
      <c r="CN17" s="1243"/>
      <c r="CO17" s="1243"/>
      <c r="CP17" s="1243"/>
      <c r="CQ17" s="1243"/>
      <c r="CR17" s="1243"/>
      <c r="CS17" s="1243"/>
      <c r="CT17" s="1243"/>
      <c r="CU17" s="1243"/>
      <c r="CV17" s="1243"/>
      <c r="CW17" s="1243"/>
      <c r="CX17" s="1243"/>
      <c r="CY17" s="1243"/>
      <c r="CZ17" s="1243"/>
      <c r="DA17" s="1243"/>
      <c r="DB17" s="1243"/>
      <c r="DC17" s="1243"/>
      <c r="DD17" s="1243"/>
      <c r="DE17" s="1243"/>
    </row>
    <row r="18" spans="1:109" s="255" customFormat="1" ht="13" x14ac:dyDescent="0.2">
      <c r="A18" s="1242"/>
      <c r="B18" s="1243"/>
      <c r="C18" s="1243"/>
      <c r="D18" s="1243"/>
      <c r="E18" s="1243"/>
      <c r="F18" s="1243"/>
      <c r="G18" s="1243"/>
      <c r="H18" s="1243"/>
      <c r="I18" s="1243"/>
      <c r="J18" s="1243"/>
      <c r="K18" s="1243"/>
      <c r="L18" s="1243"/>
      <c r="M18" s="1243"/>
      <c r="N18" s="1243"/>
      <c r="O18" s="1243"/>
      <c r="P18" s="1243"/>
      <c r="Q18" s="1243"/>
      <c r="R18" s="1243"/>
      <c r="S18" s="1243"/>
      <c r="T18" s="1243"/>
      <c r="U18" s="1243"/>
      <c r="V18" s="1243"/>
      <c r="W18" s="1243"/>
      <c r="X18" s="1243"/>
      <c r="Y18" s="1243"/>
      <c r="Z18" s="1243"/>
      <c r="AA18" s="1243"/>
      <c r="AB18" s="1243"/>
      <c r="AC18" s="1243"/>
      <c r="AD18" s="1243"/>
      <c r="AE18" s="1243"/>
      <c r="AF18" s="1243"/>
      <c r="AG18" s="1243"/>
      <c r="AH18" s="1243"/>
      <c r="AI18" s="1243"/>
      <c r="AJ18" s="1243"/>
      <c r="AK18" s="1243"/>
      <c r="AL18" s="1243"/>
      <c r="AM18" s="1243"/>
      <c r="AN18" s="1243"/>
      <c r="AO18" s="1243"/>
      <c r="AP18" s="1243"/>
      <c r="AQ18" s="1243"/>
      <c r="AR18" s="1243"/>
      <c r="AS18" s="1243"/>
      <c r="AT18" s="1243"/>
      <c r="AU18" s="1243"/>
      <c r="AV18" s="1243"/>
      <c r="AW18" s="1243"/>
      <c r="AX18" s="1243"/>
      <c r="AY18" s="1243"/>
      <c r="AZ18" s="1243"/>
      <c r="BA18" s="1243"/>
      <c r="BB18" s="1243"/>
      <c r="BC18" s="1243"/>
      <c r="BD18" s="1243"/>
      <c r="BE18" s="1243"/>
      <c r="BF18" s="1243"/>
      <c r="BG18" s="1243"/>
      <c r="BH18" s="1243"/>
      <c r="BI18" s="1243"/>
      <c r="BJ18" s="1243"/>
      <c r="BK18" s="1243"/>
      <c r="BL18" s="1243"/>
      <c r="BM18" s="1243"/>
      <c r="BN18" s="1243"/>
      <c r="BO18" s="1243"/>
      <c r="BP18" s="1243"/>
      <c r="BQ18" s="1243"/>
      <c r="BR18" s="1243"/>
      <c r="BS18" s="1243"/>
      <c r="BT18" s="1243"/>
      <c r="BU18" s="1243"/>
      <c r="BV18" s="1243"/>
      <c r="BW18" s="1243"/>
      <c r="BX18" s="1243"/>
      <c r="BY18" s="1243"/>
      <c r="BZ18" s="1243"/>
      <c r="CA18" s="1243"/>
      <c r="CB18" s="1243"/>
      <c r="CC18" s="1243"/>
      <c r="CD18" s="1243"/>
      <c r="CE18" s="1243"/>
      <c r="CF18" s="1243"/>
      <c r="CG18" s="1243"/>
      <c r="CH18" s="1243"/>
      <c r="CI18" s="1243"/>
      <c r="CJ18" s="1243"/>
      <c r="CK18" s="1243"/>
      <c r="CL18" s="1243"/>
      <c r="CM18" s="1243"/>
      <c r="CN18" s="1243"/>
      <c r="CO18" s="1243"/>
      <c r="CP18" s="1243"/>
      <c r="CQ18" s="1243"/>
      <c r="CR18" s="1243"/>
      <c r="CS18" s="1243"/>
      <c r="CT18" s="1243"/>
      <c r="CU18" s="1243"/>
      <c r="CV18" s="1243"/>
      <c r="CW18" s="1243"/>
      <c r="CX18" s="1243"/>
      <c r="CY18" s="1243"/>
      <c r="CZ18" s="1243"/>
      <c r="DA18" s="1243"/>
      <c r="DB18" s="1243"/>
      <c r="DC18" s="1243"/>
      <c r="DD18" s="1243"/>
      <c r="DE18" s="1243"/>
    </row>
    <row r="19" spans="1:109" ht="13" x14ac:dyDescent="0.2">
      <c r="DD19" s="1242"/>
      <c r="DE19" s="1242"/>
    </row>
    <row r="20" spans="1:109" ht="13" x14ac:dyDescent="0.2">
      <c r="DD20" s="1242"/>
      <c r="DE20" s="1242"/>
    </row>
    <row r="21" spans="1:109" ht="17.25" customHeight="1" x14ac:dyDescent="0.2">
      <c r="B21" s="1244"/>
      <c r="C21" s="1245"/>
      <c r="D21" s="1245"/>
      <c r="E21" s="1245"/>
      <c r="F21" s="1245"/>
      <c r="G21" s="1245"/>
      <c r="H21" s="1245"/>
      <c r="I21" s="1245"/>
      <c r="J21" s="1245"/>
      <c r="K21" s="1245"/>
      <c r="L21" s="1245"/>
      <c r="M21" s="1245"/>
      <c r="N21" s="1246"/>
      <c r="O21" s="1245"/>
      <c r="P21" s="1245"/>
      <c r="Q21" s="1245"/>
      <c r="R21" s="1245"/>
      <c r="S21" s="1245"/>
      <c r="T21" s="1245"/>
      <c r="U21" s="1245"/>
      <c r="V21" s="1245"/>
      <c r="W21" s="1245"/>
      <c r="X21" s="1245"/>
      <c r="Y21" s="1245"/>
      <c r="Z21" s="1245"/>
      <c r="AA21" s="1245"/>
      <c r="AB21" s="1245"/>
      <c r="AC21" s="1245"/>
      <c r="AD21" s="1245"/>
      <c r="AE21" s="1245"/>
      <c r="AF21" s="1245"/>
      <c r="AG21" s="1245"/>
      <c r="AH21" s="1245"/>
      <c r="AI21" s="1245"/>
      <c r="AJ21" s="1245"/>
      <c r="AK21" s="1245"/>
      <c r="AL21" s="1245"/>
      <c r="AM21" s="1245"/>
      <c r="AN21" s="1245"/>
      <c r="AO21" s="1245"/>
      <c r="AP21" s="1245"/>
      <c r="AQ21" s="1245"/>
      <c r="AR21" s="1245"/>
      <c r="AS21" s="1245"/>
      <c r="AT21" s="1246"/>
      <c r="AU21" s="1245"/>
      <c r="AV21" s="1245"/>
      <c r="AW21" s="1245"/>
      <c r="AX21" s="1245"/>
      <c r="AY21" s="1245"/>
      <c r="AZ21" s="1245"/>
      <c r="BA21" s="1245"/>
      <c r="BB21" s="1245"/>
      <c r="BC21" s="1245"/>
      <c r="BD21" s="1245"/>
      <c r="BE21" s="1245"/>
      <c r="BF21" s="1246"/>
      <c r="BG21" s="1245"/>
      <c r="BH21" s="1245"/>
      <c r="BI21" s="1245"/>
      <c r="BJ21" s="1245"/>
      <c r="BK21" s="1245"/>
      <c r="BL21" s="1245"/>
      <c r="BM21" s="1245"/>
      <c r="BN21" s="1245"/>
      <c r="BO21" s="1245"/>
      <c r="BP21" s="1245"/>
      <c r="BQ21" s="1245"/>
      <c r="BR21" s="1246"/>
      <c r="BS21" s="1245"/>
      <c r="BT21" s="1245"/>
      <c r="BU21" s="1245"/>
      <c r="BV21" s="1245"/>
      <c r="BW21" s="1245"/>
      <c r="BX21" s="1245"/>
      <c r="BY21" s="1245"/>
      <c r="BZ21" s="1245"/>
      <c r="CA21" s="1245"/>
      <c r="CB21" s="1245"/>
      <c r="CC21" s="1245"/>
      <c r="CD21" s="1246"/>
      <c r="CE21" s="1245"/>
      <c r="CF21" s="1245"/>
      <c r="CG21" s="1245"/>
      <c r="CH21" s="1245"/>
      <c r="CI21" s="1245"/>
      <c r="CJ21" s="1245"/>
      <c r="CK21" s="1245"/>
      <c r="CL21" s="1245"/>
      <c r="CM21" s="1245"/>
      <c r="CN21" s="1245"/>
      <c r="CO21" s="1245"/>
      <c r="CP21" s="1246"/>
      <c r="CQ21" s="1245"/>
      <c r="CR21" s="1245"/>
      <c r="CS21" s="1245"/>
      <c r="CT21" s="1245"/>
      <c r="CU21" s="1245"/>
      <c r="CV21" s="1245"/>
      <c r="CW21" s="1245"/>
      <c r="CX21" s="1245"/>
      <c r="CY21" s="1245"/>
      <c r="CZ21" s="1245"/>
      <c r="DA21" s="1245"/>
      <c r="DB21" s="1246"/>
      <c r="DC21" s="1245"/>
      <c r="DD21" s="1247"/>
      <c r="DE21" s="1242"/>
    </row>
    <row r="22" spans="1:109" ht="17.25" customHeight="1" x14ac:dyDescent="0.2">
      <c r="B22" s="1248"/>
    </row>
    <row r="23" spans="1:109" ht="13" x14ac:dyDescent="0.2">
      <c r="B23" s="1248"/>
    </row>
    <row r="24" spans="1:109" ht="13" x14ac:dyDescent="0.2">
      <c r="B24" s="1248"/>
    </row>
    <row r="25" spans="1:109" ht="13" x14ac:dyDescent="0.2">
      <c r="B25" s="1248"/>
    </row>
    <row r="26" spans="1:109" ht="13" x14ac:dyDescent="0.2">
      <c r="B26" s="1248"/>
    </row>
    <row r="27" spans="1:109" ht="13" x14ac:dyDescent="0.2">
      <c r="B27" s="1248"/>
    </row>
    <row r="28" spans="1:109" ht="13" x14ac:dyDescent="0.2">
      <c r="B28" s="1248"/>
    </row>
    <row r="29" spans="1:109" ht="13" x14ac:dyDescent="0.2">
      <c r="B29" s="1248"/>
    </row>
    <row r="30" spans="1:109" ht="13" x14ac:dyDescent="0.2">
      <c r="B30" s="1248"/>
    </row>
    <row r="31" spans="1:109" ht="13" x14ac:dyDescent="0.2">
      <c r="B31" s="1248"/>
    </row>
    <row r="32" spans="1:109" ht="13" x14ac:dyDescent="0.2">
      <c r="B32" s="1248"/>
    </row>
    <row r="33" spans="2:109" ht="13" x14ac:dyDescent="0.2">
      <c r="B33" s="1248"/>
    </row>
    <row r="34" spans="2:109" ht="13" x14ac:dyDescent="0.2">
      <c r="B34" s="1248"/>
    </row>
    <row r="35" spans="2:109" ht="13" x14ac:dyDescent="0.2">
      <c r="B35" s="1248"/>
    </row>
    <row r="36" spans="2:109" ht="13" x14ac:dyDescent="0.2">
      <c r="B36" s="1248"/>
    </row>
    <row r="37" spans="2:109" ht="13" x14ac:dyDescent="0.2">
      <c r="B37" s="1248"/>
    </row>
    <row r="38" spans="2:109" ht="13" x14ac:dyDescent="0.2">
      <c r="B38" s="1248"/>
    </row>
    <row r="39" spans="2:109" ht="13" x14ac:dyDescent="0.2">
      <c r="B39" s="1250"/>
      <c r="C39" s="1251"/>
      <c r="D39" s="1251"/>
      <c r="E39" s="1251"/>
      <c r="F39" s="1251"/>
      <c r="G39" s="1251"/>
      <c r="H39" s="1251"/>
      <c r="I39" s="1251"/>
      <c r="J39" s="1251"/>
      <c r="K39" s="1251"/>
      <c r="L39" s="1251"/>
      <c r="M39" s="1251"/>
      <c r="N39" s="1251"/>
      <c r="O39" s="1251"/>
      <c r="P39" s="1251"/>
      <c r="Q39" s="1251"/>
      <c r="R39" s="1251"/>
      <c r="S39" s="1251"/>
      <c r="T39" s="1251"/>
      <c r="U39" s="1251"/>
      <c r="V39" s="1251"/>
      <c r="W39" s="1251"/>
      <c r="X39" s="1251"/>
      <c r="Y39" s="1251"/>
      <c r="Z39" s="1251"/>
      <c r="AA39" s="1251"/>
      <c r="AB39" s="1251"/>
      <c r="AC39" s="1251"/>
      <c r="AD39" s="1251"/>
      <c r="AE39" s="1251"/>
      <c r="AF39" s="1251"/>
      <c r="AG39" s="1251"/>
      <c r="AH39" s="1251"/>
      <c r="AI39" s="1251"/>
      <c r="AJ39" s="1251"/>
      <c r="AK39" s="1251"/>
      <c r="AL39" s="1251"/>
      <c r="AM39" s="1251"/>
      <c r="AN39" s="1251"/>
      <c r="AO39" s="1251"/>
      <c r="AP39" s="1251"/>
      <c r="AQ39" s="1251"/>
      <c r="AR39" s="1251"/>
      <c r="AS39" s="1251"/>
      <c r="AT39" s="1251"/>
      <c r="AU39" s="1251"/>
      <c r="AV39" s="1251"/>
      <c r="AW39" s="1251"/>
      <c r="AX39" s="1251"/>
      <c r="AY39" s="1251"/>
      <c r="AZ39" s="1251"/>
      <c r="BA39" s="1251"/>
      <c r="BB39" s="1251"/>
      <c r="BC39" s="1251"/>
      <c r="BD39" s="1251"/>
      <c r="BE39" s="1251"/>
      <c r="BF39" s="1251"/>
      <c r="BG39" s="1251"/>
      <c r="BH39" s="1251"/>
      <c r="BI39" s="1251"/>
      <c r="BJ39" s="1251"/>
      <c r="BK39" s="1251"/>
      <c r="BL39" s="1251"/>
      <c r="BM39" s="1251"/>
      <c r="BN39" s="1251"/>
      <c r="BO39" s="1251"/>
      <c r="BP39" s="1251"/>
      <c r="BQ39" s="1251"/>
      <c r="BR39" s="1251"/>
      <c r="BS39" s="1251"/>
      <c r="BT39" s="1251"/>
      <c r="BU39" s="1251"/>
      <c r="BV39" s="1251"/>
      <c r="BW39" s="1251"/>
      <c r="BX39" s="1251"/>
      <c r="BY39" s="1251"/>
      <c r="BZ39" s="1251"/>
      <c r="CA39" s="1251"/>
      <c r="CB39" s="1251"/>
      <c r="CC39" s="1251"/>
      <c r="CD39" s="1251"/>
      <c r="CE39" s="1251"/>
      <c r="CF39" s="1251"/>
      <c r="CG39" s="1251"/>
      <c r="CH39" s="1251"/>
      <c r="CI39" s="1251"/>
      <c r="CJ39" s="1251"/>
      <c r="CK39" s="1251"/>
      <c r="CL39" s="1251"/>
      <c r="CM39" s="1251"/>
      <c r="CN39" s="1251"/>
      <c r="CO39" s="1251"/>
      <c r="CP39" s="1251"/>
      <c r="CQ39" s="1251"/>
      <c r="CR39" s="1251"/>
      <c r="CS39" s="1251"/>
      <c r="CT39" s="1251"/>
      <c r="CU39" s="1251"/>
      <c r="CV39" s="1251"/>
      <c r="CW39" s="1251"/>
      <c r="CX39" s="1251"/>
      <c r="CY39" s="1251"/>
      <c r="CZ39" s="1251"/>
      <c r="DA39" s="1251"/>
      <c r="DB39" s="1251"/>
      <c r="DC39" s="1251"/>
      <c r="DD39" s="1252"/>
    </row>
    <row r="40" spans="2:109" ht="13" x14ac:dyDescent="0.2">
      <c r="B40" s="1253"/>
      <c r="DD40" s="1253"/>
      <c r="DE40" s="1242"/>
    </row>
    <row r="41" spans="2:109" ht="16.5" x14ac:dyDescent="0.2">
      <c r="B41" s="1254" t="s">
        <v>624</v>
      </c>
      <c r="C41" s="1245"/>
      <c r="D41" s="1245"/>
      <c r="E41" s="1245"/>
      <c r="F41" s="1245"/>
      <c r="G41" s="1245"/>
      <c r="H41" s="1245"/>
      <c r="I41" s="1245"/>
      <c r="J41" s="1245"/>
      <c r="K41" s="1245"/>
      <c r="L41" s="1245"/>
      <c r="M41" s="1245"/>
      <c r="N41" s="1245"/>
      <c r="O41" s="1245"/>
      <c r="P41" s="1245"/>
      <c r="Q41" s="1245"/>
      <c r="R41" s="1245"/>
      <c r="S41" s="1245"/>
      <c r="T41" s="1245"/>
      <c r="U41" s="1245"/>
      <c r="V41" s="1245"/>
      <c r="W41" s="1245"/>
      <c r="X41" s="1245"/>
      <c r="Y41" s="1245"/>
      <c r="Z41" s="1245"/>
      <c r="AA41" s="1245"/>
      <c r="AB41" s="1245"/>
      <c r="AC41" s="1245"/>
      <c r="AD41" s="1245"/>
      <c r="AE41" s="1245"/>
      <c r="AF41" s="1245"/>
      <c r="AG41" s="1245"/>
      <c r="AH41" s="1245"/>
      <c r="AI41" s="1245"/>
      <c r="AJ41" s="1245"/>
      <c r="AK41" s="1245"/>
      <c r="AL41" s="1245"/>
      <c r="AM41" s="1245"/>
      <c r="AN41" s="1245"/>
      <c r="AO41" s="1245"/>
      <c r="AP41" s="1245"/>
      <c r="AQ41" s="1245"/>
      <c r="AR41" s="1245"/>
      <c r="AS41" s="1245"/>
      <c r="AT41" s="1245"/>
      <c r="AU41" s="1245"/>
      <c r="AV41" s="1245"/>
      <c r="AW41" s="1245"/>
      <c r="AX41" s="1245"/>
      <c r="AY41" s="1245"/>
      <c r="AZ41" s="1245"/>
      <c r="BA41" s="1245"/>
      <c r="BB41" s="1245"/>
      <c r="BC41" s="1245"/>
      <c r="BD41" s="1245"/>
      <c r="BE41" s="1245"/>
      <c r="BF41" s="1245"/>
      <c r="BG41" s="1245"/>
      <c r="BH41" s="1245"/>
      <c r="BI41" s="1245"/>
      <c r="BJ41" s="1245"/>
      <c r="BK41" s="1245"/>
      <c r="BL41" s="1245"/>
      <c r="BM41" s="1245"/>
      <c r="BN41" s="1245"/>
      <c r="BO41" s="1245"/>
      <c r="BP41" s="1245"/>
      <c r="BQ41" s="1245"/>
      <c r="BR41" s="1245"/>
      <c r="BS41" s="1245"/>
      <c r="BT41" s="1245"/>
      <c r="BU41" s="1245"/>
      <c r="BV41" s="1245"/>
      <c r="BW41" s="1245"/>
      <c r="BX41" s="1245"/>
      <c r="BY41" s="1245"/>
      <c r="BZ41" s="1245"/>
      <c r="CA41" s="1245"/>
      <c r="CB41" s="1245"/>
      <c r="CC41" s="1245"/>
      <c r="CD41" s="1245"/>
      <c r="CE41" s="1245"/>
      <c r="CF41" s="1245"/>
      <c r="CG41" s="1245"/>
      <c r="CH41" s="1245"/>
      <c r="CI41" s="1245"/>
      <c r="CJ41" s="1245"/>
      <c r="CK41" s="1245"/>
      <c r="CL41" s="1245"/>
      <c r="CM41" s="1245"/>
      <c r="CN41" s="1245"/>
      <c r="CO41" s="1245"/>
      <c r="CP41" s="1245"/>
      <c r="CQ41" s="1245"/>
      <c r="CR41" s="1245"/>
      <c r="CS41" s="1245"/>
      <c r="CT41" s="1245"/>
      <c r="CU41" s="1245"/>
      <c r="CV41" s="1245"/>
      <c r="CW41" s="1245"/>
      <c r="CX41" s="1245"/>
      <c r="CY41" s="1245"/>
      <c r="CZ41" s="1245"/>
      <c r="DA41" s="1245"/>
      <c r="DB41" s="1245"/>
      <c r="DC41" s="1245"/>
      <c r="DD41" s="1247"/>
    </row>
    <row r="42" spans="2:109" ht="13" x14ac:dyDescent="0.2">
      <c r="B42" s="1248"/>
      <c r="G42" s="1255"/>
      <c r="I42" s="1256"/>
      <c r="J42" s="1256"/>
      <c r="K42" s="1256"/>
      <c r="AM42" s="1255"/>
      <c r="AN42" s="1255" t="s">
        <v>625</v>
      </c>
      <c r="AP42" s="1256"/>
      <c r="AQ42" s="1256"/>
      <c r="AR42" s="1256"/>
      <c r="AY42" s="1255"/>
      <c r="BA42" s="1256"/>
      <c r="BB42" s="1256"/>
      <c r="BC42" s="1256"/>
      <c r="BK42" s="1255"/>
      <c r="BM42" s="1256"/>
      <c r="BN42" s="1256"/>
      <c r="BO42" s="1256"/>
      <c r="BW42" s="1255"/>
      <c r="BY42" s="1256"/>
      <c r="BZ42" s="1256"/>
      <c r="CA42" s="1256"/>
      <c r="CI42" s="1255"/>
      <c r="CK42" s="1256"/>
      <c r="CL42" s="1256"/>
      <c r="CM42" s="1256"/>
      <c r="CU42" s="1255"/>
      <c r="CW42" s="1256"/>
      <c r="CX42" s="1256"/>
      <c r="CY42" s="1256"/>
    </row>
    <row r="43" spans="2:109" ht="13.5" customHeight="1" x14ac:dyDescent="0.2">
      <c r="B43" s="1248"/>
      <c r="AN43" s="1257" t="s">
        <v>626</v>
      </c>
      <c r="AO43" s="1258"/>
      <c r="AP43" s="1258"/>
      <c r="AQ43" s="1258"/>
      <c r="AR43" s="1258"/>
      <c r="AS43" s="1258"/>
      <c r="AT43" s="1258"/>
      <c r="AU43" s="1258"/>
      <c r="AV43" s="1258"/>
      <c r="AW43" s="1258"/>
      <c r="AX43" s="1258"/>
      <c r="AY43" s="1258"/>
      <c r="AZ43" s="1258"/>
      <c r="BA43" s="1258"/>
      <c r="BB43" s="1258"/>
      <c r="BC43" s="1258"/>
      <c r="BD43" s="1258"/>
      <c r="BE43" s="1258"/>
      <c r="BF43" s="1258"/>
      <c r="BG43" s="1258"/>
      <c r="BH43" s="1258"/>
      <c r="BI43" s="1258"/>
      <c r="BJ43" s="1258"/>
      <c r="BK43" s="1258"/>
      <c r="BL43" s="1258"/>
      <c r="BM43" s="1258"/>
      <c r="BN43" s="1258"/>
      <c r="BO43" s="1258"/>
      <c r="BP43" s="1258"/>
      <c r="BQ43" s="1258"/>
      <c r="BR43" s="1258"/>
      <c r="BS43" s="1258"/>
      <c r="BT43" s="1258"/>
      <c r="BU43" s="1258"/>
      <c r="BV43" s="1258"/>
      <c r="BW43" s="1258"/>
      <c r="BX43" s="1258"/>
      <c r="BY43" s="1258"/>
      <c r="BZ43" s="1258"/>
      <c r="CA43" s="1258"/>
      <c r="CB43" s="1258"/>
      <c r="CC43" s="1258"/>
      <c r="CD43" s="1258"/>
      <c r="CE43" s="1258"/>
      <c r="CF43" s="1258"/>
      <c r="CG43" s="1258"/>
      <c r="CH43" s="1258"/>
      <c r="CI43" s="1258"/>
      <c r="CJ43" s="1258"/>
      <c r="CK43" s="1258"/>
      <c r="CL43" s="1258"/>
      <c r="CM43" s="1258"/>
      <c r="CN43" s="1258"/>
      <c r="CO43" s="1258"/>
      <c r="CP43" s="1258"/>
      <c r="CQ43" s="1258"/>
      <c r="CR43" s="1258"/>
      <c r="CS43" s="1258"/>
      <c r="CT43" s="1258"/>
      <c r="CU43" s="1258"/>
      <c r="CV43" s="1258"/>
      <c r="CW43" s="1258"/>
      <c r="CX43" s="1258"/>
      <c r="CY43" s="1258"/>
      <c r="CZ43" s="1258"/>
      <c r="DA43" s="1258"/>
      <c r="DB43" s="1258"/>
      <c r="DC43" s="1259"/>
    </row>
    <row r="44" spans="2:109" ht="13" x14ac:dyDescent="0.2">
      <c r="B44" s="1248"/>
      <c r="AN44" s="1260"/>
      <c r="AO44" s="1261"/>
      <c r="AP44" s="1261"/>
      <c r="AQ44" s="1261"/>
      <c r="AR44" s="1261"/>
      <c r="AS44" s="1261"/>
      <c r="AT44" s="1261"/>
      <c r="AU44" s="1261"/>
      <c r="AV44" s="1261"/>
      <c r="AW44" s="1261"/>
      <c r="AX44" s="1261"/>
      <c r="AY44" s="1261"/>
      <c r="AZ44" s="1261"/>
      <c r="BA44" s="1261"/>
      <c r="BB44" s="1261"/>
      <c r="BC44" s="1261"/>
      <c r="BD44" s="1261"/>
      <c r="BE44" s="1261"/>
      <c r="BF44" s="1261"/>
      <c r="BG44" s="1261"/>
      <c r="BH44" s="1261"/>
      <c r="BI44" s="1261"/>
      <c r="BJ44" s="1261"/>
      <c r="BK44" s="1261"/>
      <c r="BL44" s="1261"/>
      <c r="BM44" s="1261"/>
      <c r="BN44" s="1261"/>
      <c r="BO44" s="1261"/>
      <c r="BP44" s="1261"/>
      <c r="BQ44" s="1261"/>
      <c r="BR44" s="1261"/>
      <c r="BS44" s="1261"/>
      <c r="BT44" s="1261"/>
      <c r="BU44" s="1261"/>
      <c r="BV44" s="1261"/>
      <c r="BW44" s="1261"/>
      <c r="BX44" s="1261"/>
      <c r="BY44" s="1261"/>
      <c r="BZ44" s="1261"/>
      <c r="CA44" s="1261"/>
      <c r="CB44" s="1261"/>
      <c r="CC44" s="1261"/>
      <c r="CD44" s="1261"/>
      <c r="CE44" s="1261"/>
      <c r="CF44" s="1261"/>
      <c r="CG44" s="1261"/>
      <c r="CH44" s="1261"/>
      <c r="CI44" s="1261"/>
      <c r="CJ44" s="1261"/>
      <c r="CK44" s="1261"/>
      <c r="CL44" s="1261"/>
      <c r="CM44" s="1261"/>
      <c r="CN44" s="1261"/>
      <c r="CO44" s="1261"/>
      <c r="CP44" s="1261"/>
      <c r="CQ44" s="1261"/>
      <c r="CR44" s="1261"/>
      <c r="CS44" s="1261"/>
      <c r="CT44" s="1261"/>
      <c r="CU44" s="1261"/>
      <c r="CV44" s="1261"/>
      <c r="CW44" s="1261"/>
      <c r="CX44" s="1261"/>
      <c r="CY44" s="1261"/>
      <c r="CZ44" s="1261"/>
      <c r="DA44" s="1261"/>
      <c r="DB44" s="1261"/>
      <c r="DC44" s="1262"/>
    </row>
    <row r="45" spans="2:109" ht="13" x14ac:dyDescent="0.2">
      <c r="B45" s="1248"/>
      <c r="AN45" s="1260"/>
      <c r="AO45" s="1261"/>
      <c r="AP45" s="1261"/>
      <c r="AQ45" s="1261"/>
      <c r="AR45" s="1261"/>
      <c r="AS45" s="1261"/>
      <c r="AT45" s="1261"/>
      <c r="AU45" s="1261"/>
      <c r="AV45" s="1261"/>
      <c r="AW45" s="1261"/>
      <c r="AX45" s="1261"/>
      <c r="AY45" s="1261"/>
      <c r="AZ45" s="1261"/>
      <c r="BA45" s="1261"/>
      <c r="BB45" s="1261"/>
      <c r="BC45" s="1261"/>
      <c r="BD45" s="1261"/>
      <c r="BE45" s="1261"/>
      <c r="BF45" s="1261"/>
      <c r="BG45" s="1261"/>
      <c r="BH45" s="1261"/>
      <c r="BI45" s="1261"/>
      <c r="BJ45" s="1261"/>
      <c r="BK45" s="1261"/>
      <c r="BL45" s="1261"/>
      <c r="BM45" s="1261"/>
      <c r="BN45" s="1261"/>
      <c r="BO45" s="1261"/>
      <c r="BP45" s="1261"/>
      <c r="BQ45" s="1261"/>
      <c r="BR45" s="1261"/>
      <c r="BS45" s="1261"/>
      <c r="BT45" s="1261"/>
      <c r="BU45" s="1261"/>
      <c r="BV45" s="1261"/>
      <c r="BW45" s="1261"/>
      <c r="BX45" s="1261"/>
      <c r="BY45" s="1261"/>
      <c r="BZ45" s="1261"/>
      <c r="CA45" s="1261"/>
      <c r="CB45" s="1261"/>
      <c r="CC45" s="1261"/>
      <c r="CD45" s="1261"/>
      <c r="CE45" s="1261"/>
      <c r="CF45" s="1261"/>
      <c r="CG45" s="1261"/>
      <c r="CH45" s="1261"/>
      <c r="CI45" s="1261"/>
      <c r="CJ45" s="1261"/>
      <c r="CK45" s="1261"/>
      <c r="CL45" s="1261"/>
      <c r="CM45" s="1261"/>
      <c r="CN45" s="1261"/>
      <c r="CO45" s="1261"/>
      <c r="CP45" s="1261"/>
      <c r="CQ45" s="1261"/>
      <c r="CR45" s="1261"/>
      <c r="CS45" s="1261"/>
      <c r="CT45" s="1261"/>
      <c r="CU45" s="1261"/>
      <c r="CV45" s="1261"/>
      <c r="CW45" s="1261"/>
      <c r="CX45" s="1261"/>
      <c r="CY45" s="1261"/>
      <c r="CZ45" s="1261"/>
      <c r="DA45" s="1261"/>
      <c r="DB45" s="1261"/>
      <c r="DC45" s="1262"/>
    </row>
    <row r="46" spans="2:109" ht="13" x14ac:dyDescent="0.2">
      <c r="B46" s="1248"/>
      <c r="AN46" s="1260"/>
      <c r="AO46" s="1261"/>
      <c r="AP46" s="1261"/>
      <c r="AQ46" s="1261"/>
      <c r="AR46" s="1261"/>
      <c r="AS46" s="1261"/>
      <c r="AT46" s="1261"/>
      <c r="AU46" s="1261"/>
      <c r="AV46" s="1261"/>
      <c r="AW46" s="1261"/>
      <c r="AX46" s="1261"/>
      <c r="AY46" s="1261"/>
      <c r="AZ46" s="1261"/>
      <c r="BA46" s="1261"/>
      <c r="BB46" s="1261"/>
      <c r="BC46" s="1261"/>
      <c r="BD46" s="1261"/>
      <c r="BE46" s="1261"/>
      <c r="BF46" s="1261"/>
      <c r="BG46" s="1261"/>
      <c r="BH46" s="1261"/>
      <c r="BI46" s="1261"/>
      <c r="BJ46" s="1261"/>
      <c r="BK46" s="1261"/>
      <c r="BL46" s="1261"/>
      <c r="BM46" s="1261"/>
      <c r="BN46" s="1261"/>
      <c r="BO46" s="1261"/>
      <c r="BP46" s="1261"/>
      <c r="BQ46" s="1261"/>
      <c r="BR46" s="1261"/>
      <c r="BS46" s="1261"/>
      <c r="BT46" s="1261"/>
      <c r="BU46" s="1261"/>
      <c r="BV46" s="1261"/>
      <c r="BW46" s="1261"/>
      <c r="BX46" s="1261"/>
      <c r="BY46" s="1261"/>
      <c r="BZ46" s="1261"/>
      <c r="CA46" s="1261"/>
      <c r="CB46" s="1261"/>
      <c r="CC46" s="1261"/>
      <c r="CD46" s="1261"/>
      <c r="CE46" s="1261"/>
      <c r="CF46" s="1261"/>
      <c r="CG46" s="1261"/>
      <c r="CH46" s="1261"/>
      <c r="CI46" s="1261"/>
      <c r="CJ46" s="1261"/>
      <c r="CK46" s="1261"/>
      <c r="CL46" s="1261"/>
      <c r="CM46" s="1261"/>
      <c r="CN46" s="1261"/>
      <c r="CO46" s="1261"/>
      <c r="CP46" s="1261"/>
      <c r="CQ46" s="1261"/>
      <c r="CR46" s="1261"/>
      <c r="CS46" s="1261"/>
      <c r="CT46" s="1261"/>
      <c r="CU46" s="1261"/>
      <c r="CV46" s="1261"/>
      <c r="CW46" s="1261"/>
      <c r="CX46" s="1261"/>
      <c r="CY46" s="1261"/>
      <c r="CZ46" s="1261"/>
      <c r="DA46" s="1261"/>
      <c r="DB46" s="1261"/>
      <c r="DC46" s="1262"/>
    </row>
    <row r="47" spans="2:109" ht="13" x14ac:dyDescent="0.2">
      <c r="B47" s="1248"/>
      <c r="AN47" s="1263"/>
      <c r="AO47" s="1264"/>
      <c r="AP47" s="1264"/>
      <c r="AQ47" s="1264"/>
      <c r="AR47" s="1264"/>
      <c r="AS47" s="1264"/>
      <c r="AT47" s="1264"/>
      <c r="AU47" s="1264"/>
      <c r="AV47" s="1264"/>
      <c r="AW47" s="1264"/>
      <c r="AX47" s="1264"/>
      <c r="AY47" s="1264"/>
      <c r="AZ47" s="1264"/>
      <c r="BA47" s="1264"/>
      <c r="BB47" s="1264"/>
      <c r="BC47" s="1264"/>
      <c r="BD47" s="1264"/>
      <c r="BE47" s="1264"/>
      <c r="BF47" s="1264"/>
      <c r="BG47" s="1264"/>
      <c r="BH47" s="1264"/>
      <c r="BI47" s="1264"/>
      <c r="BJ47" s="1264"/>
      <c r="BK47" s="1264"/>
      <c r="BL47" s="1264"/>
      <c r="BM47" s="1264"/>
      <c r="BN47" s="1264"/>
      <c r="BO47" s="1264"/>
      <c r="BP47" s="1264"/>
      <c r="BQ47" s="1264"/>
      <c r="BR47" s="1264"/>
      <c r="BS47" s="1264"/>
      <c r="BT47" s="1264"/>
      <c r="BU47" s="1264"/>
      <c r="BV47" s="1264"/>
      <c r="BW47" s="1264"/>
      <c r="BX47" s="1264"/>
      <c r="BY47" s="1264"/>
      <c r="BZ47" s="1264"/>
      <c r="CA47" s="1264"/>
      <c r="CB47" s="1264"/>
      <c r="CC47" s="1264"/>
      <c r="CD47" s="1264"/>
      <c r="CE47" s="1264"/>
      <c r="CF47" s="1264"/>
      <c r="CG47" s="1264"/>
      <c r="CH47" s="1264"/>
      <c r="CI47" s="1264"/>
      <c r="CJ47" s="1264"/>
      <c r="CK47" s="1264"/>
      <c r="CL47" s="1264"/>
      <c r="CM47" s="1264"/>
      <c r="CN47" s="1264"/>
      <c r="CO47" s="1264"/>
      <c r="CP47" s="1264"/>
      <c r="CQ47" s="1264"/>
      <c r="CR47" s="1264"/>
      <c r="CS47" s="1264"/>
      <c r="CT47" s="1264"/>
      <c r="CU47" s="1264"/>
      <c r="CV47" s="1264"/>
      <c r="CW47" s="1264"/>
      <c r="CX47" s="1264"/>
      <c r="CY47" s="1264"/>
      <c r="CZ47" s="1264"/>
      <c r="DA47" s="1264"/>
      <c r="DB47" s="1264"/>
      <c r="DC47" s="1265"/>
    </row>
    <row r="48" spans="2:109" ht="13" x14ac:dyDescent="0.2">
      <c r="B48" s="1248"/>
      <c r="H48" s="1266"/>
      <c r="I48" s="1266"/>
      <c r="J48" s="1266"/>
      <c r="AN48" s="1266"/>
      <c r="AO48" s="1266"/>
      <c r="AP48" s="1266"/>
      <c r="AZ48" s="1266"/>
      <c r="BA48" s="1266"/>
      <c r="BB48" s="1266"/>
      <c r="BL48" s="1266"/>
      <c r="BM48" s="1266"/>
      <c r="BN48" s="1266"/>
      <c r="BX48" s="1266"/>
      <c r="BY48" s="1266"/>
      <c r="BZ48" s="1266"/>
      <c r="CJ48" s="1266"/>
      <c r="CK48" s="1266"/>
      <c r="CL48" s="1266"/>
      <c r="CV48" s="1266"/>
      <c r="CW48" s="1266"/>
      <c r="CX48" s="1266"/>
    </row>
    <row r="49" spans="1:109" ht="13" x14ac:dyDescent="0.2">
      <c r="B49" s="1248"/>
      <c r="AN49" s="1242" t="s">
        <v>627</v>
      </c>
    </row>
    <row r="50" spans="1:109" ht="13" x14ac:dyDescent="0.2">
      <c r="B50" s="1248"/>
      <c r="G50" s="1267"/>
      <c r="H50" s="1267"/>
      <c r="I50" s="1267"/>
      <c r="J50" s="1267"/>
      <c r="K50" s="1268"/>
      <c r="L50" s="1268"/>
      <c r="M50" s="1269"/>
      <c r="N50" s="1269"/>
      <c r="AN50" s="1270"/>
      <c r="AO50" s="1271"/>
      <c r="AP50" s="1271"/>
      <c r="AQ50" s="1271"/>
      <c r="AR50" s="1271"/>
      <c r="AS50" s="1271"/>
      <c r="AT50" s="1271"/>
      <c r="AU50" s="1271"/>
      <c r="AV50" s="1271"/>
      <c r="AW50" s="1271"/>
      <c r="AX50" s="1271"/>
      <c r="AY50" s="1271"/>
      <c r="AZ50" s="1271"/>
      <c r="BA50" s="1271"/>
      <c r="BB50" s="1271"/>
      <c r="BC50" s="1271"/>
      <c r="BD50" s="1271"/>
      <c r="BE50" s="1271"/>
      <c r="BF50" s="1271"/>
      <c r="BG50" s="1271"/>
      <c r="BH50" s="1271"/>
      <c r="BI50" s="1271"/>
      <c r="BJ50" s="1271"/>
      <c r="BK50" s="1271"/>
      <c r="BL50" s="1271"/>
      <c r="BM50" s="1271"/>
      <c r="BN50" s="1271"/>
      <c r="BO50" s="1272"/>
      <c r="BP50" s="1273" t="s">
        <v>572</v>
      </c>
      <c r="BQ50" s="1273"/>
      <c r="BR50" s="1273"/>
      <c r="BS50" s="1273"/>
      <c r="BT50" s="1273"/>
      <c r="BU50" s="1273"/>
      <c r="BV50" s="1273"/>
      <c r="BW50" s="1273"/>
      <c r="BX50" s="1273" t="s">
        <v>573</v>
      </c>
      <c r="BY50" s="1273"/>
      <c r="BZ50" s="1273"/>
      <c r="CA50" s="1273"/>
      <c r="CB50" s="1273"/>
      <c r="CC50" s="1273"/>
      <c r="CD50" s="1273"/>
      <c r="CE50" s="1273"/>
      <c r="CF50" s="1273" t="s">
        <v>574</v>
      </c>
      <c r="CG50" s="1273"/>
      <c r="CH50" s="1273"/>
      <c r="CI50" s="1273"/>
      <c r="CJ50" s="1273"/>
      <c r="CK50" s="1273"/>
      <c r="CL50" s="1273"/>
      <c r="CM50" s="1273"/>
      <c r="CN50" s="1273" t="s">
        <v>575</v>
      </c>
      <c r="CO50" s="1273"/>
      <c r="CP50" s="1273"/>
      <c r="CQ50" s="1273"/>
      <c r="CR50" s="1273"/>
      <c r="CS50" s="1273"/>
      <c r="CT50" s="1273"/>
      <c r="CU50" s="1273"/>
      <c r="CV50" s="1273" t="s">
        <v>576</v>
      </c>
      <c r="CW50" s="1273"/>
      <c r="CX50" s="1273"/>
      <c r="CY50" s="1273"/>
      <c r="CZ50" s="1273"/>
      <c r="DA50" s="1273"/>
      <c r="DB50" s="1273"/>
      <c r="DC50" s="1273"/>
    </row>
    <row r="51" spans="1:109" ht="13.5" customHeight="1" x14ac:dyDescent="0.2">
      <c r="B51" s="1248"/>
      <c r="G51" s="1274"/>
      <c r="H51" s="1274"/>
      <c r="I51" s="1275"/>
      <c r="J51" s="1275"/>
      <c r="K51" s="1276"/>
      <c r="L51" s="1276"/>
      <c r="M51" s="1276"/>
      <c r="N51" s="1276"/>
      <c r="AM51" s="1266"/>
      <c r="AN51" s="1277" t="s">
        <v>628</v>
      </c>
      <c r="AO51" s="1277"/>
      <c r="AP51" s="1277"/>
      <c r="AQ51" s="1277"/>
      <c r="AR51" s="1277"/>
      <c r="AS51" s="1277"/>
      <c r="AT51" s="1277"/>
      <c r="AU51" s="1277"/>
      <c r="AV51" s="1277"/>
      <c r="AW51" s="1277"/>
      <c r="AX51" s="1277"/>
      <c r="AY51" s="1277"/>
      <c r="AZ51" s="1277"/>
      <c r="BA51" s="1277"/>
      <c r="BB51" s="1277" t="s">
        <v>629</v>
      </c>
      <c r="BC51" s="1277"/>
      <c r="BD51" s="1277"/>
      <c r="BE51" s="1277"/>
      <c r="BF51" s="1277"/>
      <c r="BG51" s="1277"/>
      <c r="BH51" s="1277"/>
      <c r="BI51" s="1277"/>
      <c r="BJ51" s="1277"/>
      <c r="BK51" s="1277"/>
      <c r="BL51" s="1277"/>
      <c r="BM51" s="1277"/>
      <c r="BN51" s="1277"/>
      <c r="BO51" s="1277"/>
      <c r="BP51" s="1278"/>
      <c r="BQ51" s="1278"/>
      <c r="BR51" s="1278"/>
      <c r="BS51" s="1278"/>
      <c r="BT51" s="1278"/>
      <c r="BU51" s="1278"/>
      <c r="BV51" s="1278"/>
      <c r="BW51" s="1278"/>
      <c r="BX51" s="1278"/>
      <c r="BY51" s="1278"/>
      <c r="BZ51" s="1278"/>
      <c r="CA51" s="1278"/>
      <c r="CB51" s="1278"/>
      <c r="CC51" s="1278"/>
      <c r="CD51" s="1278"/>
      <c r="CE51" s="1278"/>
      <c r="CF51" s="1278"/>
      <c r="CG51" s="1278"/>
      <c r="CH51" s="1278"/>
      <c r="CI51" s="1278"/>
      <c r="CJ51" s="1278"/>
      <c r="CK51" s="1278"/>
      <c r="CL51" s="1278"/>
      <c r="CM51" s="1278"/>
      <c r="CN51" s="1278"/>
      <c r="CO51" s="1278"/>
      <c r="CP51" s="1278"/>
      <c r="CQ51" s="1278"/>
      <c r="CR51" s="1278"/>
      <c r="CS51" s="1278"/>
      <c r="CT51" s="1278"/>
      <c r="CU51" s="1278"/>
      <c r="CV51" s="1278"/>
      <c r="CW51" s="1278"/>
      <c r="CX51" s="1278"/>
      <c r="CY51" s="1278"/>
      <c r="CZ51" s="1278"/>
      <c r="DA51" s="1278"/>
      <c r="DB51" s="1278"/>
      <c r="DC51" s="1278"/>
    </row>
    <row r="52" spans="1:109" ht="13" x14ac:dyDescent="0.2">
      <c r="B52" s="1248"/>
      <c r="G52" s="1274"/>
      <c r="H52" s="1274"/>
      <c r="I52" s="1275"/>
      <c r="J52" s="1275"/>
      <c r="K52" s="1276"/>
      <c r="L52" s="1276"/>
      <c r="M52" s="1276"/>
      <c r="N52" s="1276"/>
      <c r="AM52" s="1266"/>
      <c r="AN52" s="1277"/>
      <c r="AO52" s="1277"/>
      <c r="AP52" s="1277"/>
      <c r="AQ52" s="1277"/>
      <c r="AR52" s="1277"/>
      <c r="AS52" s="1277"/>
      <c r="AT52" s="1277"/>
      <c r="AU52" s="1277"/>
      <c r="AV52" s="1277"/>
      <c r="AW52" s="1277"/>
      <c r="AX52" s="1277"/>
      <c r="AY52" s="1277"/>
      <c r="AZ52" s="1277"/>
      <c r="BA52" s="1277"/>
      <c r="BB52" s="1277"/>
      <c r="BC52" s="1277"/>
      <c r="BD52" s="1277"/>
      <c r="BE52" s="1277"/>
      <c r="BF52" s="1277"/>
      <c r="BG52" s="1277"/>
      <c r="BH52" s="1277"/>
      <c r="BI52" s="1277"/>
      <c r="BJ52" s="1277"/>
      <c r="BK52" s="1277"/>
      <c r="BL52" s="1277"/>
      <c r="BM52" s="1277"/>
      <c r="BN52" s="1277"/>
      <c r="BO52" s="1277"/>
      <c r="BP52" s="1278"/>
      <c r="BQ52" s="1278"/>
      <c r="BR52" s="1278"/>
      <c r="BS52" s="1278"/>
      <c r="BT52" s="1278"/>
      <c r="BU52" s="1278"/>
      <c r="BV52" s="1278"/>
      <c r="BW52" s="1278"/>
      <c r="BX52" s="1278"/>
      <c r="BY52" s="1278"/>
      <c r="BZ52" s="1278"/>
      <c r="CA52" s="1278"/>
      <c r="CB52" s="1278"/>
      <c r="CC52" s="1278"/>
      <c r="CD52" s="1278"/>
      <c r="CE52" s="1278"/>
      <c r="CF52" s="1278"/>
      <c r="CG52" s="1278"/>
      <c r="CH52" s="1278"/>
      <c r="CI52" s="1278"/>
      <c r="CJ52" s="1278"/>
      <c r="CK52" s="1278"/>
      <c r="CL52" s="1278"/>
      <c r="CM52" s="1278"/>
      <c r="CN52" s="1278"/>
      <c r="CO52" s="1278"/>
      <c r="CP52" s="1278"/>
      <c r="CQ52" s="1278"/>
      <c r="CR52" s="1278"/>
      <c r="CS52" s="1278"/>
      <c r="CT52" s="1278"/>
      <c r="CU52" s="1278"/>
      <c r="CV52" s="1278"/>
      <c r="CW52" s="1278"/>
      <c r="CX52" s="1278"/>
      <c r="CY52" s="1278"/>
      <c r="CZ52" s="1278"/>
      <c r="DA52" s="1278"/>
      <c r="DB52" s="1278"/>
      <c r="DC52" s="1278"/>
    </row>
    <row r="53" spans="1:109" ht="13" x14ac:dyDescent="0.2">
      <c r="A53" s="1256"/>
      <c r="B53" s="1248"/>
      <c r="G53" s="1274"/>
      <c r="H53" s="1274"/>
      <c r="I53" s="1267"/>
      <c r="J53" s="1267"/>
      <c r="K53" s="1276"/>
      <c r="L53" s="1276"/>
      <c r="M53" s="1276"/>
      <c r="N53" s="1276"/>
      <c r="AM53" s="1266"/>
      <c r="AN53" s="1277"/>
      <c r="AO53" s="1277"/>
      <c r="AP53" s="1277"/>
      <c r="AQ53" s="1277"/>
      <c r="AR53" s="1277"/>
      <c r="AS53" s="1277"/>
      <c r="AT53" s="1277"/>
      <c r="AU53" s="1277"/>
      <c r="AV53" s="1277"/>
      <c r="AW53" s="1277"/>
      <c r="AX53" s="1277"/>
      <c r="AY53" s="1277"/>
      <c r="AZ53" s="1277"/>
      <c r="BA53" s="1277"/>
      <c r="BB53" s="1277" t="s">
        <v>630</v>
      </c>
      <c r="BC53" s="1277"/>
      <c r="BD53" s="1277"/>
      <c r="BE53" s="1277"/>
      <c r="BF53" s="1277"/>
      <c r="BG53" s="1277"/>
      <c r="BH53" s="1277"/>
      <c r="BI53" s="1277"/>
      <c r="BJ53" s="1277"/>
      <c r="BK53" s="1277"/>
      <c r="BL53" s="1277"/>
      <c r="BM53" s="1277"/>
      <c r="BN53" s="1277"/>
      <c r="BO53" s="1277"/>
      <c r="BP53" s="1278">
        <v>65.7</v>
      </c>
      <c r="BQ53" s="1278"/>
      <c r="BR53" s="1278"/>
      <c r="BS53" s="1278"/>
      <c r="BT53" s="1278"/>
      <c r="BU53" s="1278"/>
      <c r="BV53" s="1278"/>
      <c r="BW53" s="1278"/>
      <c r="BX53" s="1278">
        <v>64.2</v>
      </c>
      <c r="BY53" s="1278"/>
      <c r="BZ53" s="1278"/>
      <c r="CA53" s="1278"/>
      <c r="CB53" s="1278"/>
      <c r="CC53" s="1278"/>
      <c r="CD53" s="1278"/>
      <c r="CE53" s="1278"/>
      <c r="CF53" s="1278">
        <v>63.8</v>
      </c>
      <c r="CG53" s="1278"/>
      <c r="CH53" s="1278"/>
      <c r="CI53" s="1278"/>
      <c r="CJ53" s="1278"/>
      <c r="CK53" s="1278"/>
      <c r="CL53" s="1278"/>
      <c r="CM53" s="1278"/>
      <c r="CN53" s="1278">
        <v>62.4</v>
      </c>
      <c r="CO53" s="1278"/>
      <c r="CP53" s="1278"/>
      <c r="CQ53" s="1278"/>
      <c r="CR53" s="1278"/>
      <c r="CS53" s="1278"/>
      <c r="CT53" s="1278"/>
      <c r="CU53" s="1278"/>
      <c r="CV53" s="1278">
        <v>63.5</v>
      </c>
      <c r="CW53" s="1278"/>
      <c r="CX53" s="1278"/>
      <c r="CY53" s="1278"/>
      <c r="CZ53" s="1278"/>
      <c r="DA53" s="1278"/>
      <c r="DB53" s="1278"/>
      <c r="DC53" s="1278"/>
    </row>
    <row r="54" spans="1:109" ht="13" x14ac:dyDescent="0.2">
      <c r="A54" s="1256"/>
      <c r="B54" s="1248"/>
      <c r="G54" s="1274"/>
      <c r="H54" s="1274"/>
      <c r="I54" s="1267"/>
      <c r="J54" s="1267"/>
      <c r="K54" s="1276"/>
      <c r="L54" s="1276"/>
      <c r="M54" s="1276"/>
      <c r="N54" s="1276"/>
      <c r="AM54" s="1266"/>
      <c r="AN54" s="1277"/>
      <c r="AO54" s="1277"/>
      <c r="AP54" s="1277"/>
      <c r="AQ54" s="1277"/>
      <c r="AR54" s="1277"/>
      <c r="AS54" s="1277"/>
      <c r="AT54" s="1277"/>
      <c r="AU54" s="1277"/>
      <c r="AV54" s="1277"/>
      <c r="AW54" s="1277"/>
      <c r="AX54" s="1277"/>
      <c r="AY54" s="1277"/>
      <c r="AZ54" s="1277"/>
      <c r="BA54" s="1277"/>
      <c r="BB54" s="1277"/>
      <c r="BC54" s="1277"/>
      <c r="BD54" s="1277"/>
      <c r="BE54" s="1277"/>
      <c r="BF54" s="1277"/>
      <c r="BG54" s="1277"/>
      <c r="BH54" s="1277"/>
      <c r="BI54" s="1277"/>
      <c r="BJ54" s="1277"/>
      <c r="BK54" s="1277"/>
      <c r="BL54" s="1277"/>
      <c r="BM54" s="1277"/>
      <c r="BN54" s="1277"/>
      <c r="BO54" s="1277"/>
      <c r="BP54" s="1278"/>
      <c r="BQ54" s="1278"/>
      <c r="BR54" s="1278"/>
      <c r="BS54" s="1278"/>
      <c r="BT54" s="1278"/>
      <c r="BU54" s="1278"/>
      <c r="BV54" s="1278"/>
      <c r="BW54" s="1278"/>
      <c r="BX54" s="1278"/>
      <c r="BY54" s="1278"/>
      <c r="BZ54" s="1278"/>
      <c r="CA54" s="1278"/>
      <c r="CB54" s="1278"/>
      <c r="CC54" s="1278"/>
      <c r="CD54" s="1278"/>
      <c r="CE54" s="1278"/>
      <c r="CF54" s="1278"/>
      <c r="CG54" s="1278"/>
      <c r="CH54" s="1278"/>
      <c r="CI54" s="1278"/>
      <c r="CJ54" s="1278"/>
      <c r="CK54" s="1278"/>
      <c r="CL54" s="1278"/>
      <c r="CM54" s="1278"/>
      <c r="CN54" s="1278"/>
      <c r="CO54" s="1278"/>
      <c r="CP54" s="1278"/>
      <c r="CQ54" s="1278"/>
      <c r="CR54" s="1278"/>
      <c r="CS54" s="1278"/>
      <c r="CT54" s="1278"/>
      <c r="CU54" s="1278"/>
      <c r="CV54" s="1278"/>
      <c r="CW54" s="1278"/>
      <c r="CX54" s="1278"/>
      <c r="CY54" s="1278"/>
      <c r="CZ54" s="1278"/>
      <c r="DA54" s="1278"/>
      <c r="DB54" s="1278"/>
      <c r="DC54" s="1278"/>
    </row>
    <row r="55" spans="1:109" ht="13" x14ac:dyDescent="0.2">
      <c r="A55" s="1256"/>
      <c r="B55" s="1248"/>
      <c r="G55" s="1267"/>
      <c r="H55" s="1267"/>
      <c r="I55" s="1267"/>
      <c r="J55" s="1267"/>
      <c r="K55" s="1276"/>
      <c r="L55" s="1276"/>
      <c r="M55" s="1276"/>
      <c r="N55" s="1276"/>
      <c r="AN55" s="1273" t="s">
        <v>631</v>
      </c>
      <c r="AO55" s="1273"/>
      <c r="AP55" s="1273"/>
      <c r="AQ55" s="1273"/>
      <c r="AR55" s="1273"/>
      <c r="AS55" s="1273"/>
      <c r="AT55" s="1273"/>
      <c r="AU55" s="1273"/>
      <c r="AV55" s="1273"/>
      <c r="AW55" s="1273"/>
      <c r="AX55" s="1273"/>
      <c r="AY55" s="1273"/>
      <c r="AZ55" s="1273"/>
      <c r="BA55" s="1273"/>
      <c r="BB55" s="1277" t="s">
        <v>629</v>
      </c>
      <c r="BC55" s="1277"/>
      <c r="BD55" s="1277"/>
      <c r="BE55" s="1277"/>
      <c r="BF55" s="1277"/>
      <c r="BG55" s="1277"/>
      <c r="BH55" s="1277"/>
      <c r="BI55" s="1277"/>
      <c r="BJ55" s="1277"/>
      <c r="BK55" s="1277"/>
      <c r="BL55" s="1277"/>
      <c r="BM55" s="1277"/>
      <c r="BN55" s="1277"/>
      <c r="BO55" s="1277"/>
      <c r="BP55" s="1278">
        <v>12.2</v>
      </c>
      <c r="BQ55" s="1278"/>
      <c r="BR55" s="1278"/>
      <c r="BS55" s="1278"/>
      <c r="BT55" s="1278"/>
      <c r="BU55" s="1278"/>
      <c r="BV55" s="1278"/>
      <c r="BW55" s="1278"/>
      <c r="BX55" s="1278">
        <v>5</v>
      </c>
      <c r="BY55" s="1278"/>
      <c r="BZ55" s="1278"/>
      <c r="CA55" s="1278"/>
      <c r="CB55" s="1278"/>
      <c r="CC55" s="1278"/>
      <c r="CD55" s="1278"/>
      <c r="CE55" s="1278"/>
      <c r="CF55" s="1278">
        <v>5.4</v>
      </c>
      <c r="CG55" s="1278"/>
      <c r="CH55" s="1278"/>
      <c r="CI55" s="1278"/>
      <c r="CJ55" s="1278"/>
      <c r="CK55" s="1278"/>
      <c r="CL55" s="1278"/>
      <c r="CM55" s="1278"/>
      <c r="CN55" s="1278">
        <v>3.9</v>
      </c>
      <c r="CO55" s="1278"/>
      <c r="CP55" s="1278"/>
      <c r="CQ55" s="1278"/>
      <c r="CR55" s="1278"/>
      <c r="CS55" s="1278"/>
      <c r="CT55" s="1278"/>
      <c r="CU55" s="1278"/>
      <c r="CV55" s="1278">
        <v>0</v>
      </c>
      <c r="CW55" s="1278"/>
      <c r="CX55" s="1278"/>
      <c r="CY55" s="1278"/>
      <c r="CZ55" s="1278"/>
      <c r="DA55" s="1278"/>
      <c r="DB55" s="1278"/>
      <c r="DC55" s="1278"/>
    </row>
    <row r="56" spans="1:109" ht="13" x14ac:dyDescent="0.2">
      <c r="A56" s="1256"/>
      <c r="B56" s="1248"/>
      <c r="G56" s="1267"/>
      <c r="H56" s="1267"/>
      <c r="I56" s="1267"/>
      <c r="J56" s="1267"/>
      <c r="K56" s="1276"/>
      <c r="L56" s="1276"/>
      <c r="M56" s="1276"/>
      <c r="N56" s="1276"/>
      <c r="AN56" s="1273"/>
      <c r="AO56" s="1273"/>
      <c r="AP56" s="1273"/>
      <c r="AQ56" s="1273"/>
      <c r="AR56" s="1273"/>
      <c r="AS56" s="1273"/>
      <c r="AT56" s="1273"/>
      <c r="AU56" s="1273"/>
      <c r="AV56" s="1273"/>
      <c r="AW56" s="1273"/>
      <c r="AX56" s="1273"/>
      <c r="AY56" s="1273"/>
      <c r="AZ56" s="1273"/>
      <c r="BA56" s="1273"/>
      <c r="BB56" s="1277"/>
      <c r="BC56" s="1277"/>
      <c r="BD56" s="1277"/>
      <c r="BE56" s="1277"/>
      <c r="BF56" s="1277"/>
      <c r="BG56" s="1277"/>
      <c r="BH56" s="1277"/>
      <c r="BI56" s="1277"/>
      <c r="BJ56" s="1277"/>
      <c r="BK56" s="1277"/>
      <c r="BL56" s="1277"/>
      <c r="BM56" s="1277"/>
      <c r="BN56" s="1277"/>
      <c r="BO56" s="1277"/>
      <c r="BP56" s="1278"/>
      <c r="BQ56" s="1278"/>
      <c r="BR56" s="1278"/>
      <c r="BS56" s="1278"/>
      <c r="BT56" s="1278"/>
      <c r="BU56" s="1278"/>
      <c r="BV56" s="1278"/>
      <c r="BW56" s="1278"/>
      <c r="BX56" s="1278"/>
      <c r="BY56" s="1278"/>
      <c r="BZ56" s="1278"/>
      <c r="CA56" s="1278"/>
      <c r="CB56" s="1278"/>
      <c r="CC56" s="1278"/>
      <c r="CD56" s="1278"/>
      <c r="CE56" s="1278"/>
      <c r="CF56" s="1278"/>
      <c r="CG56" s="1278"/>
      <c r="CH56" s="1278"/>
      <c r="CI56" s="1278"/>
      <c r="CJ56" s="1278"/>
      <c r="CK56" s="1278"/>
      <c r="CL56" s="1278"/>
      <c r="CM56" s="1278"/>
      <c r="CN56" s="1278"/>
      <c r="CO56" s="1278"/>
      <c r="CP56" s="1278"/>
      <c r="CQ56" s="1278"/>
      <c r="CR56" s="1278"/>
      <c r="CS56" s="1278"/>
      <c r="CT56" s="1278"/>
      <c r="CU56" s="1278"/>
      <c r="CV56" s="1278"/>
      <c r="CW56" s="1278"/>
      <c r="CX56" s="1278"/>
      <c r="CY56" s="1278"/>
      <c r="CZ56" s="1278"/>
      <c r="DA56" s="1278"/>
      <c r="DB56" s="1278"/>
      <c r="DC56" s="1278"/>
    </row>
    <row r="57" spans="1:109" s="1256" customFormat="1" ht="13" x14ac:dyDescent="0.2">
      <c r="B57" s="1279"/>
      <c r="G57" s="1267"/>
      <c r="H57" s="1267"/>
      <c r="I57" s="1280"/>
      <c r="J57" s="1280"/>
      <c r="K57" s="1276"/>
      <c r="L57" s="1276"/>
      <c r="M57" s="1276"/>
      <c r="N57" s="1276"/>
      <c r="AM57" s="1242"/>
      <c r="AN57" s="1273"/>
      <c r="AO57" s="1273"/>
      <c r="AP57" s="1273"/>
      <c r="AQ57" s="1273"/>
      <c r="AR57" s="1273"/>
      <c r="AS57" s="1273"/>
      <c r="AT57" s="1273"/>
      <c r="AU57" s="1273"/>
      <c r="AV57" s="1273"/>
      <c r="AW57" s="1273"/>
      <c r="AX57" s="1273"/>
      <c r="AY57" s="1273"/>
      <c r="AZ57" s="1273"/>
      <c r="BA57" s="1273"/>
      <c r="BB57" s="1277" t="s">
        <v>630</v>
      </c>
      <c r="BC57" s="1277"/>
      <c r="BD57" s="1277"/>
      <c r="BE57" s="1277"/>
      <c r="BF57" s="1277"/>
      <c r="BG57" s="1277"/>
      <c r="BH57" s="1277"/>
      <c r="BI57" s="1277"/>
      <c r="BJ57" s="1277"/>
      <c r="BK57" s="1277"/>
      <c r="BL57" s="1277"/>
      <c r="BM57" s="1277"/>
      <c r="BN57" s="1277"/>
      <c r="BO57" s="1277"/>
      <c r="BP57" s="1278">
        <v>61.2</v>
      </c>
      <c r="BQ57" s="1278"/>
      <c r="BR57" s="1278"/>
      <c r="BS57" s="1278"/>
      <c r="BT57" s="1278"/>
      <c r="BU57" s="1278"/>
      <c r="BV57" s="1278"/>
      <c r="BW57" s="1278"/>
      <c r="BX57" s="1278">
        <v>61.6</v>
      </c>
      <c r="BY57" s="1278"/>
      <c r="BZ57" s="1278"/>
      <c r="CA57" s="1278"/>
      <c r="CB57" s="1278"/>
      <c r="CC57" s="1278"/>
      <c r="CD57" s="1278"/>
      <c r="CE57" s="1278"/>
      <c r="CF57" s="1278">
        <v>62.5</v>
      </c>
      <c r="CG57" s="1278"/>
      <c r="CH57" s="1278"/>
      <c r="CI57" s="1278"/>
      <c r="CJ57" s="1278"/>
      <c r="CK57" s="1278"/>
      <c r="CL57" s="1278"/>
      <c r="CM57" s="1278"/>
      <c r="CN57" s="1278">
        <v>63.1</v>
      </c>
      <c r="CO57" s="1278"/>
      <c r="CP57" s="1278"/>
      <c r="CQ57" s="1278"/>
      <c r="CR57" s="1278"/>
      <c r="CS57" s="1278"/>
      <c r="CT57" s="1278"/>
      <c r="CU57" s="1278"/>
      <c r="CV57" s="1278">
        <v>63</v>
      </c>
      <c r="CW57" s="1278"/>
      <c r="CX57" s="1278"/>
      <c r="CY57" s="1278"/>
      <c r="CZ57" s="1278"/>
      <c r="DA57" s="1278"/>
      <c r="DB57" s="1278"/>
      <c r="DC57" s="1278"/>
      <c r="DD57" s="1281"/>
      <c r="DE57" s="1279"/>
    </row>
    <row r="58" spans="1:109" s="1256" customFormat="1" ht="13" x14ac:dyDescent="0.2">
      <c r="A58" s="1242"/>
      <c r="B58" s="1279"/>
      <c r="G58" s="1267"/>
      <c r="H58" s="1267"/>
      <c r="I58" s="1280"/>
      <c r="J58" s="1280"/>
      <c r="K58" s="1276"/>
      <c r="L58" s="1276"/>
      <c r="M58" s="1276"/>
      <c r="N58" s="1276"/>
      <c r="AM58" s="1242"/>
      <c r="AN58" s="1273"/>
      <c r="AO58" s="1273"/>
      <c r="AP58" s="1273"/>
      <c r="AQ58" s="1273"/>
      <c r="AR58" s="1273"/>
      <c r="AS58" s="1273"/>
      <c r="AT58" s="1273"/>
      <c r="AU58" s="1273"/>
      <c r="AV58" s="1273"/>
      <c r="AW58" s="1273"/>
      <c r="AX58" s="1273"/>
      <c r="AY58" s="1273"/>
      <c r="AZ58" s="1273"/>
      <c r="BA58" s="1273"/>
      <c r="BB58" s="1277"/>
      <c r="BC58" s="1277"/>
      <c r="BD58" s="1277"/>
      <c r="BE58" s="1277"/>
      <c r="BF58" s="1277"/>
      <c r="BG58" s="1277"/>
      <c r="BH58" s="1277"/>
      <c r="BI58" s="1277"/>
      <c r="BJ58" s="1277"/>
      <c r="BK58" s="1277"/>
      <c r="BL58" s="1277"/>
      <c r="BM58" s="1277"/>
      <c r="BN58" s="1277"/>
      <c r="BO58" s="1277"/>
      <c r="BP58" s="1278"/>
      <c r="BQ58" s="1278"/>
      <c r="BR58" s="1278"/>
      <c r="BS58" s="1278"/>
      <c r="BT58" s="1278"/>
      <c r="BU58" s="1278"/>
      <c r="BV58" s="1278"/>
      <c r="BW58" s="1278"/>
      <c r="BX58" s="1278"/>
      <c r="BY58" s="1278"/>
      <c r="BZ58" s="1278"/>
      <c r="CA58" s="1278"/>
      <c r="CB58" s="1278"/>
      <c r="CC58" s="1278"/>
      <c r="CD58" s="1278"/>
      <c r="CE58" s="1278"/>
      <c r="CF58" s="1278"/>
      <c r="CG58" s="1278"/>
      <c r="CH58" s="1278"/>
      <c r="CI58" s="1278"/>
      <c r="CJ58" s="1278"/>
      <c r="CK58" s="1278"/>
      <c r="CL58" s="1278"/>
      <c r="CM58" s="1278"/>
      <c r="CN58" s="1278"/>
      <c r="CO58" s="1278"/>
      <c r="CP58" s="1278"/>
      <c r="CQ58" s="1278"/>
      <c r="CR58" s="1278"/>
      <c r="CS58" s="1278"/>
      <c r="CT58" s="1278"/>
      <c r="CU58" s="1278"/>
      <c r="CV58" s="1278"/>
      <c r="CW58" s="1278"/>
      <c r="CX58" s="1278"/>
      <c r="CY58" s="1278"/>
      <c r="CZ58" s="1278"/>
      <c r="DA58" s="1278"/>
      <c r="DB58" s="1278"/>
      <c r="DC58" s="1278"/>
      <c r="DD58" s="1281"/>
      <c r="DE58" s="1279"/>
    </row>
    <row r="59" spans="1:109" s="1256" customFormat="1" ht="13" x14ac:dyDescent="0.2">
      <c r="A59" s="1242"/>
      <c r="B59" s="1279"/>
      <c r="K59" s="1282"/>
      <c r="L59" s="1282"/>
      <c r="M59" s="1282"/>
      <c r="N59" s="1282"/>
      <c r="AQ59" s="1282"/>
      <c r="AR59" s="1282"/>
      <c r="AS59" s="1282"/>
      <c r="AT59" s="1282"/>
      <c r="BC59" s="1282"/>
      <c r="BD59" s="1282"/>
      <c r="BE59" s="1282"/>
      <c r="BF59" s="1282"/>
      <c r="BO59" s="1282"/>
      <c r="BP59" s="1282"/>
      <c r="BQ59" s="1282"/>
      <c r="BR59" s="1282"/>
      <c r="CA59" s="1282"/>
      <c r="CB59" s="1282"/>
      <c r="CC59" s="1282"/>
      <c r="CD59" s="1282"/>
      <c r="CM59" s="1282"/>
      <c r="CN59" s="1282"/>
      <c r="CO59" s="1282"/>
      <c r="CP59" s="1282"/>
      <c r="CY59" s="1282"/>
      <c r="CZ59" s="1282"/>
      <c r="DA59" s="1282"/>
      <c r="DB59" s="1282"/>
      <c r="DC59" s="1282"/>
      <c r="DD59" s="1281"/>
      <c r="DE59" s="1279"/>
    </row>
    <row r="60" spans="1:109" s="1256" customFormat="1" ht="13" x14ac:dyDescent="0.2">
      <c r="A60" s="1242"/>
      <c r="B60" s="1279"/>
      <c r="K60" s="1282"/>
      <c r="L60" s="1282"/>
      <c r="M60" s="1282"/>
      <c r="N60" s="1282"/>
      <c r="AQ60" s="1282"/>
      <c r="AR60" s="1282"/>
      <c r="AS60" s="1282"/>
      <c r="AT60" s="1282"/>
      <c r="BC60" s="1282"/>
      <c r="BD60" s="1282"/>
      <c r="BE60" s="1282"/>
      <c r="BF60" s="1282"/>
      <c r="BO60" s="1282"/>
      <c r="BP60" s="1282"/>
      <c r="BQ60" s="1282"/>
      <c r="BR60" s="1282"/>
      <c r="CA60" s="1282"/>
      <c r="CB60" s="1282"/>
      <c r="CC60" s="1282"/>
      <c r="CD60" s="1282"/>
      <c r="CM60" s="1282"/>
      <c r="CN60" s="1282"/>
      <c r="CO60" s="1282"/>
      <c r="CP60" s="1282"/>
      <c r="CY60" s="1282"/>
      <c r="CZ60" s="1282"/>
      <c r="DA60" s="1282"/>
      <c r="DB60" s="1282"/>
      <c r="DC60" s="1282"/>
      <c r="DD60" s="1281"/>
      <c r="DE60" s="1279"/>
    </row>
    <row r="61" spans="1:109" s="1256" customFormat="1" ht="13" x14ac:dyDescent="0.2">
      <c r="A61" s="1242"/>
      <c r="B61" s="1283"/>
      <c r="C61" s="1284"/>
      <c r="D61" s="1284"/>
      <c r="E61" s="1284"/>
      <c r="F61" s="1284"/>
      <c r="G61" s="1284"/>
      <c r="H61" s="1284"/>
      <c r="I61" s="1284"/>
      <c r="J61" s="1284"/>
      <c r="K61" s="1284"/>
      <c r="L61" s="1284"/>
      <c r="M61" s="1285"/>
      <c r="N61" s="1285"/>
      <c r="O61" s="1284"/>
      <c r="P61" s="1284"/>
      <c r="Q61" s="1284"/>
      <c r="R61" s="1284"/>
      <c r="S61" s="1284"/>
      <c r="T61" s="1284"/>
      <c r="U61" s="1284"/>
      <c r="V61" s="1284"/>
      <c r="W61" s="1284"/>
      <c r="X61" s="1284"/>
      <c r="Y61" s="1284"/>
      <c r="Z61" s="1284"/>
      <c r="AA61" s="1284"/>
      <c r="AB61" s="1284"/>
      <c r="AC61" s="1284"/>
      <c r="AD61" s="1284"/>
      <c r="AE61" s="1284"/>
      <c r="AF61" s="1284"/>
      <c r="AG61" s="1284"/>
      <c r="AH61" s="1284"/>
      <c r="AI61" s="1284"/>
      <c r="AJ61" s="1284"/>
      <c r="AK61" s="1284"/>
      <c r="AL61" s="1284"/>
      <c r="AM61" s="1284"/>
      <c r="AN61" s="1284"/>
      <c r="AO61" s="1284"/>
      <c r="AP61" s="1284"/>
      <c r="AQ61" s="1284"/>
      <c r="AR61" s="1284"/>
      <c r="AS61" s="1285"/>
      <c r="AT61" s="1285"/>
      <c r="AU61" s="1284"/>
      <c r="AV61" s="1284"/>
      <c r="AW61" s="1284"/>
      <c r="AX61" s="1284"/>
      <c r="AY61" s="1284"/>
      <c r="AZ61" s="1284"/>
      <c r="BA61" s="1284"/>
      <c r="BB61" s="1284"/>
      <c r="BC61" s="1284"/>
      <c r="BD61" s="1284"/>
      <c r="BE61" s="1285"/>
      <c r="BF61" s="1285"/>
      <c r="BG61" s="1284"/>
      <c r="BH61" s="1284"/>
      <c r="BI61" s="1284"/>
      <c r="BJ61" s="1284"/>
      <c r="BK61" s="1284"/>
      <c r="BL61" s="1284"/>
      <c r="BM61" s="1284"/>
      <c r="BN61" s="1284"/>
      <c r="BO61" s="1284"/>
      <c r="BP61" s="1284"/>
      <c r="BQ61" s="1285"/>
      <c r="BR61" s="1285"/>
      <c r="BS61" s="1284"/>
      <c r="BT61" s="1284"/>
      <c r="BU61" s="1284"/>
      <c r="BV61" s="1284"/>
      <c r="BW61" s="1284"/>
      <c r="BX61" s="1284"/>
      <c r="BY61" s="1284"/>
      <c r="BZ61" s="1284"/>
      <c r="CA61" s="1284"/>
      <c r="CB61" s="1284"/>
      <c r="CC61" s="1285"/>
      <c r="CD61" s="1285"/>
      <c r="CE61" s="1284"/>
      <c r="CF61" s="1284"/>
      <c r="CG61" s="1284"/>
      <c r="CH61" s="1284"/>
      <c r="CI61" s="1284"/>
      <c r="CJ61" s="1284"/>
      <c r="CK61" s="1284"/>
      <c r="CL61" s="1284"/>
      <c r="CM61" s="1284"/>
      <c r="CN61" s="1284"/>
      <c r="CO61" s="1285"/>
      <c r="CP61" s="1285"/>
      <c r="CQ61" s="1284"/>
      <c r="CR61" s="1284"/>
      <c r="CS61" s="1284"/>
      <c r="CT61" s="1284"/>
      <c r="CU61" s="1284"/>
      <c r="CV61" s="1284"/>
      <c r="CW61" s="1284"/>
      <c r="CX61" s="1284"/>
      <c r="CY61" s="1284"/>
      <c r="CZ61" s="1284"/>
      <c r="DA61" s="1285"/>
      <c r="DB61" s="1285"/>
      <c r="DC61" s="1285"/>
      <c r="DD61" s="1286"/>
      <c r="DE61" s="1279"/>
    </row>
    <row r="62" spans="1:109" ht="13" x14ac:dyDescent="0.2">
      <c r="B62" s="1253"/>
      <c r="C62" s="1253"/>
      <c r="D62" s="1253"/>
      <c r="E62" s="1253"/>
      <c r="F62" s="1253"/>
      <c r="G62" s="1253"/>
      <c r="H62" s="1253"/>
      <c r="I62" s="1253"/>
      <c r="J62" s="1253"/>
      <c r="K62" s="1253"/>
      <c r="L62" s="1253"/>
      <c r="M62" s="1253"/>
      <c r="N62" s="1253"/>
      <c r="O62" s="1253"/>
      <c r="P62" s="1253"/>
      <c r="Q62" s="1253"/>
      <c r="R62" s="1253"/>
      <c r="S62" s="1253"/>
      <c r="T62" s="1253"/>
      <c r="U62" s="1253"/>
      <c r="V62" s="1253"/>
      <c r="W62" s="1253"/>
      <c r="X62" s="1253"/>
      <c r="Y62" s="1253"/>
      <c r="Z62" s="1253"/>
      <c r="AA62" s="1253"/>
      <c r="AB62" s="1253"/>
      <c r="AC62" s="1253"/>
      <c r="AD62" s="1253"/>
      <c r="AE62" s="1253"/>
      <c r="AF62" s="1253"/>
      <c r="AG62" s="1253"/>
      <c r="AH62" s="1253"/>
      <c r="AI62" s="1253"/>
      <c r="AJ62" s="1253"/>
      <c r="AK62" s="1253"/>
      <c r="AL62" s="1253"/>
      <c r="AM62" s="1253"/>
      <c r="AN62" s="1253"/>
      <c r="AO62" s="1253"/>
      <c r="AP62" s="1253"/>
      <c r="AQ62" s="1253"/>
      <c r="AR62" s="1253"/>
      <c r="AS62" s="1253"/>
      <c r="AT62" s="1253"/>
      <c r="AU62" s="1253"/>
      <c r="AV62" s="1253"/>
      <c r="AW62" s="1253"/>
      <c r="AX62" s="1253"/>
      <c r="AY62" s="1253"/>
      <c r="AZ62" s="1253"/>
      <c r="BA62" s="1253"/>
      <c r="BB62" s="1253"/>
      <c r="BC62" s="1253"/>
      <c r="BD62" s="1253"/>
      <c r="BE62" s="1253"/>
      <c r="BF62" s="1253"/>
      <c r="BG62" s="1253"/>
      <c r="BH62" s="1253"/>
      <c r="BI62" s="1253"/>
      <c r="BJ62" s="1253"/>
      <c r="BK62" s="1253"/>
      <c r="BL62" s="1253"/>
      <c r="BM62" s="1253"/>
      <c r="BN62" s="1253"/>
      <c r="BO62" s="1253"/>
      <c r="BP62" s="1253"/>
      <c r="BQ62" s="1253"/>
      <c r="BR62" s="1253"/>
      <c r="BS62" s="1253"/>
      <c r="BT62" s="1253"/>
      <c r="BU62" s="1253"/>
      <c r="BV62" s="1253"/>
      <c r="BW62" s="1253"/>
      <c r="BX62" s="1253"/>
      <c r="BY62" s="1253"/>
      <c r="BZ62" s="1253"/>
      <c r="CA62" s="1253"/>
      <c r="CB62" s="1253"/>
      <c r="CC62" s="1253"/>
      <c r="CD62" s="1253"/>
      <c r="CE62" s="1253"/>
      <c r="CF62" s="1253"/>
      <c r="CG62" s="1253"/>
      <c r="CH62" s="1253"/>
      <c r="CI62" s="1253"/>
      <c r="CJ62" s="1253"/>
      <c r="CK62" s="1253"/>
      <c r="CL62" s="1253"/>
      <c r="CM62" s="1253"/>
      <c r="CN62" s="1253"/>
      <c r="CO62" s="1253"/>
      <c r="CP62" s="1253"/>
      <c r="CQ62" s="1253"/>
      <c r="CR62" s="1253"/>
      <c r="CS62" s="1253"/>
      <c r="CT62" s="1253"/>
      <c r="CU62" s="1253"/>
      <c r="CV62" s="1253"/>
      <c r="CW62" s="1253"/>
      <c r="CX62" s="1253"/>
      <c r="CY62" s="1253"/>
      <c r="CZ62" s="1253"/>
      <c r="DA62" s="1253"/>
      <c r="DB62" s="1253"/>
      <c r="DC62" s="1253"/>
      <c r="DD62" s="1253"/>
      <c r="DE62" s="1242"/>
    </row>
    <row r="63" spans="1:109" ht="16.5" x14ac:dyDescent="0.2">
      <c r="B63" s="1287" t="s">
        <v>632</v>
      </c>
    </row>
    <row r="64" spans="1:109" ht="13" x14ac:dyDescent="0.2">
      <c r="B64" s="1248"/>
      <c r="G64" s="1255"/>
      <c r="I64" s="1288"/>
      <c r="J64" s="1288"/>
      <c r="K64" s="1288"/>
      <c r="L64" s="1288"/>
      <c r="M64" s="1288"/>
      <c r="N64" s="1289"/>
      <c r="AM64" s="1255"/>
      <c r="AN64" s="1255" t="s">
        <v>625</v>
      </c>
      <c r="AP64" s="1256"/>
      <c r="AQ64" s="1256"/>
      <c r="AR64" s="1256"/>
      <c r="AY64" s="1255"/>
      <c r="BA64" s="1256"/>
      <c r="BB64" s="1256"/>
      <c r="BC64" s="1256"/>
      <c r="BK64" s="1255"/>
      <c r="BM64" s="1256"/>
      <c r="BN64" s="1256"/>
      <c r="BO64" s="1256"/>
      <c r="BW64" s="1255"/>
      <c r="BY64" s="1256"/>
      <c r="BZ64" s="1256"/>
      <c r="CA64" s="1256"/>
      <c r="CI64" s="1255"/>
      <c r="CK64" s="1256"/>
      <c r="CL64" s="1256"/>
      <c r="CM64" s="1256"/>
      <c r="CU64" s="1255"/>
      <c r="CW64" s="1256"/>
      <c r="CX64" s="1256"/>
      <c r="CY64" s="1256"/>
    </row>
    <row r="65" spans="2:107" ht="13" x14ac:dyDescent="0.2">
      <c r="B65" s="1248"/>
      <c r="AN65" s="1257" t="s">
        <v>633</v>
      </c>
      <c r="AO65" s="1258"/>
      <c r="AP65" s="1258"/>
      <c r="AQ65" s="1258"/>
      <c r="AR65" s="1258"/>
      <c r="AS65" s="1258"/>
      <c r="AT65" s="1258"/>
      <c r="AU65" s="1258"/>
      <c r="AV65" s="1258"/>
      <c r="AW65" s="1258"/>
      <c r="AX65" s="1258"/>
      <c r="AY65" s="1258"/>
      <c r="AZ65" s="1258"/>
      <c r="BA65" s="1258"/>
      <c r="BB65" s="1258"/>
      <c r="BC65" s="1258"/>
      <c r="BD65" s="1258"/>
      <c r="BE65" s="1258"/>
      <c r="BF65" s="1258"/>
      <c r="BG65" s="1258"/>
      <c r="BH65" s="1258"/>
      <c r="BI65" s="1258"/>
      <c r="BJ65" s="1258"/>
      <c r="BK65" s="1258"/>
      <c r="BL65" s="1258"/>
      <c r="BM65" s="1258"/>
      <c r="BN65" s="1258"/>
      <c r="BO65" s="1258"/>
      <c r="BP65" s="1258"/>
      <c r="BQ65" s="1258"/>
      <c r="BR65" s="1258"/>
      <c r="BS65" s="1258"/>
      <c r="BT65" s="1258"/>
      <c r="BU65" s="1258"/>
      <c r="BV65" s="1258"/>
      <c r="BW65" s="1258"/>
      <c r="BX65" s="1258"/>
      <c r="BY65" s="1258"/>
      <c r="BZ65" s="1258"/>
      <c r="CA65" s="1258"/>
      <c r="CB65" s="1258"/>
      <c r="CC65" s="1258"/>
      <c r="CD65" s="1258"/>
      <c r="CE65" s="1258"/>
      <c r="CF65" s="1258"/>
      <c r="CG65" s="1258"/>
      <c r="CH65" s="1258"/>
      <c r="CI65" s="1258"/>
      <c r="CJ65" s="1258"/>
      <c r="CK65" s="1258"/>
      <c r="CL65" s="1258"/>
      <c r="CM65" s="1258"/>
      <c r="CN65" s="1258"/>
      <c r="CO65" s="1258"/>
      <c r="CP65" s="1258"/>
      <c r="CQ65" s="1258"/>
      <c r="CR65" s="1258"/>
      <c r="CS65" s="1258"/>
      <c r="CT65" s="1258"/>
      <c r="CU65" s="1258"/>
      <c r="CV65" s="1258"/>
      <c r="CW65" s="1258"/>
      <c r="CX65" s="1258"/>
      <c r="CY65" s="1258"/>
      <c r="CZ65" s="1258"/>
      <c r="DA65" s="1258"/>
      <c r="DB65" s="1258"/>
      <c r="DC65" s="1259"/>
    </row>
    <row r="66" spans="2:107" ht="13" x14ac:dyDescent="0.2">
      <c r="B66" s="1248"/>
      <c r="AN66" s="1260"/>
      <c r="AO66" s="1261"/>
      <c r="AP66" s="1261"/>
      <c r="AQ66" s="1261"/>
      <c r="AR66" s="1261"/>
      <c r="AS66" s="1261"/>
      <c r="AT66" s="1261"/>
      <c r="AU66" s="1261"/>
      <c r="AV66" s="1261"/>
      <c r="AW66" s="1261"/>
      <c r="AX66" s="1261"/>
      <c r="AY66" s="1261"/>
      <c r="AZ66" s="1261"/>
      <c r="BA66" s="1261"/>
      <c r="BB66" s="1261"/>
      <c r="BC66" s="1261"/>
      <c r="BD66" s="1261"/>
      <c r="BE66" s="1261"/>
      <c r="BF66" s="1261"/>
      <c r="BG66" s="1261"/>
      <c r="BH66" s="1261"/>
      <c r="BI66" s="1261"/>
      <c r="BJ66" s="1261"/>
      <c r="BK66" s="1261"/>
      <c r="BL66" s="1261"/>
      <c r="BM66" s="1261"/>
      <c r="BN66" s="1261"/>
      <c r="BO66" s="1261"/>
      <c r="BP66" s="1261"/>
      <c r="BQ66" s="1261"/>
      <c r="BR66" s="1261"/>
      <c r="BS66" s="1261"/>
      <c r="BT66" s="1261"/>
      <c r="BU66" s="1261"/>
      <c r="BV66" s="1261"/>
      <c r="BW66" s="1261"/>
      <c r="BX66" s="1261"/>
      <c r="BY66" s="1261"/>
      <c r="BZ66" s="1261"/>
      <c r="CA66" s="1261"/>
      <c r="CB66" s="1261"/>
      <c r="CC66" s="1261"/>
      <c r="CD66" s="1261"/>
      <c r="CE66" s="1261"/>
      <c r="CF66" s="1261"/>
      <c r="CG66" s="1261"/>
      <c r="CH66" s="1261"/>
      <c r="CI66" s="1261"/>
      <c r="CJ66" s="1261"/>
      <c r="CK66" s="1261"/>
      <c r="CL66" s="1261"/>
      <c r="CM66" s="1261"/>
      <c r="CN66" s="1261"/>
      <c r="CO66" s="1261"/>
      <c r="CP66" s="1261"/>
      <c r="CQ66" s="1261"/>
      <c r="CR66" s="1261"/>
      <c r="CS66" s="1261"/>
      <c r="CT66" s="1261"/>
      <c r="CU66" s="1261"/>
      <c r="CV66" s="1261"/>
      <c r="CW66" s="1261"/>
      <c r="CX66" s="1261"/>
      <c r="CY66" s="1261"/>
      <c r="CZ66" s="1261"/>
      <c r="DA66" s="1261"/>
      <c r="DB66" s="1261"/>
      <c r="DC66" s="1262"/>
    </row>
    <row r="67" spans="2:107" ht="13" x14ac:dyDescent="0.2">
      <c r="B67" s="1248"/>
      <c r="AN67" s="1260"/>
      <c r="AO67" s="1261"/>
      <c r="AP67" s="1261"/>
      <c r="AQ67" s="1261"/>
      <c r="AR67" s="1261"/>
      <c r="AS67" s="1261"/>
      <c r="AT67" s="1261"/>
      <c r="AU67" s="1261"/>
      <c r="AV67" s="1261"/>
      <c r="AW67" s="1261"/>
      <c r="AX67" s="1261"/>
      <c r="AY67" s="1261"/>
      <c r="AZ67" s="1261"/>
      <c r="BA67" s="1261"/>
      <c r="BB67" s="1261"/>
      <c r="BC67" s="1261"/>
      <c r="BD67" s="1261"/>
      <c r="BE67" s="1261"/>
      <c r="BF67" s="1261"/>
      <c r="BG67" s="1261"/>
      <c r="BH67" s="1261"/>
      <c r="BI67" s="1261"/>
      <c r="BJ67" s="1261"/>
      <c r="BK67" s="1261"/>
      <c r="BL67" s="1261"/>
      <c r="BM67" s="1261"/>
      <c r="BN67" s="1261"/>
      <c r="BO67" s="1261"/>
      <c r="BP67" s="1261"/>
      <c r="BQ67" s="1261"/>
      <c r="BR67" s="1261"/>
      <c r="BS67" s="1261"/>
      <c r="BT67" s="1261"/>
      <c r="BU67" s="1261"/>
      <c r="BV67" s="1261"/>
      <c r="BW67" s="1261"/>
      <c r="BX67" s="1261"/>
      <c r="BY67" s="1261"/>
      <c r="BZ67" s="1261"/>
      <c r="CA67" s="1261"/>
      <c r="CB67" s="1261"/>
      <c r="CC67" s="1261"/>
      <c r="CD67" s="1261"/>
      <c r="CE67" s="1261"/>
      <c r="CF67" s="1261"/>
      <c r="CG67" s="1261"/>
      <c r="CH67" s="1261"/>
      <c r="CI67" s="1261"/>
      <c r="CJ67" s="1261"/>
      <c r="CK67" s="1261"/>
      <c r="CL67" s="1261"/>
      <c r="CM67" s="1261"/>
      <c r="CN67" s="1261"/>
      <c r="CO67" s="1261"/>
      <c r="CP67" s="1261"/>
      <c r="CQ67" s="1261"/>
      <c r="CR67" s="1261"/>
      <c r="CS67" s="1261"/>
      <c r="CT67" s="1261"/>
      <c r="CU67" s="1261"/>
      <c r="CV67" s="1261"/>
      <c r="CW67" s="1261"/>
      <c r="CX67" s="1261"/>
      <c r="CY67" s="1261"/>
      <c r="CZ67" s="1261"/>
      <c r="DA67" s="1261"/>
      <c r="DB67" s="1261"/>
      <c r="DC67" s="1262"/>
    </row>
    <row r="68" spans="2:107" ht="13" x14ac:dyDescent="0.2">
      <c r="B68" s="1248"/>
      <c r="AN68" s="1260"/>
      <c r="AO68" s="1261"/>
      <c r="AP68" s="1261"/>
      <c r="AQ68" s="1261"/>
      <c r="AR68" s="1261"/>
      <c r="AS68" s="1261"/>
      <c r="AT68" s="1261"/>
      <c r="AU68" s="1261"/>
      <c r="AV68" s="1261"/>
      <c r="AW68" s="1261"/>
      <c r="AX68" s="1261"/>
      <c r="AY68" s="1261"/>
      <c r="AZ68" s="1261"/>
      <c r="BA68" s="1261"/>
      <c r="BB68" s="1261"/>
      <c r="BC68" s="1261"/>
      <c r="BD68" s="1261"/>
      <c r="BE68" s="1261"/>
      <c r="BF68" s="1261"/>
      <c r="BG68" s="1261"/>
      <c r="BH68" s="1261"/>
      <c r="BI68" s="1261"/>
      <c r="BJ68" s="1261"/>
      <c r="BK68" s="1261"/>
      <c r="BL68" s="1261"/>
      <c r="BM68" s="1261"/>
      <c r="BN68" s="1261"/>
      <c r="BO68" s="1261"/>
      <c r="BP68" s="1261"/>
      <c r="BQ68" s="1261"/>
      <c r="BR68" s="1261"/>
      <c r="BS68" s="1261"/>
      <c r="BT68" s="1261"/>
      <c r="BU68" s="1261"/>
      <c r="BV68" s="1261"/>
      <c r="BW68" s="1261"/>
      <c r="BX68" s="1261"/>
      <c r="BY68" s="1261"/>
      <c r="BZ68" s="1261"/>
      <c r="CA68" s="1261"/>
      <c r="CB68" s="1261"/>
      <c r="CC68" s="1261"/>
      <c r="CD68" s="1261"/>
      <c r="CE68" s="1261"/>
      <c r="CF68" s="1261"/>
      <c r="CG68" s="1261"/>
      <c r="CH68" s="1261"/>
      <c r="CI68" s="1261"/>
      <c r="CJ68" s="1261"/>
      <c r="CK68" s="1261"/>
      <c r="CL68" s="1261"/>
      <c r="CM68" s="1261"/>
      <c r="CN68" s="1261"/>
      <c r="CO68" s="1261"/>
      <c r="CP68" s="1261"/>
      <c r="CQ68" s="1261"/>
      <c r="CR68" s="1261"/>
      <c r="CS68" s="1261"/>
      <c r="CT68" s="1261"/>
      <c r="CU68" s="1261"/>
      <c r="CV68" s="1261"/>
      <c r="CW68" s="1261"/>
      <c r="CX68" s="1261"/>
      <c r="CY68" s="1261"/>
      <c r="CZ68" s="1261"/>
      <c r="DA68" s="1261"/>
      <c r="DB68" s="1261"/>
      <c r="DC68" s="1262"/>
    </row>
    <row r="69" spans="2:107" ht="13" x14ac:dyDescent="0.2">
      <c r="B69" s="1248"/>
      <c r="AN69" s="1263"/>
      <c r="AO69" s="1264"/>
      <c r="AP69" s="1264"/>
      <c r="AQ69" s="1264"/>
      <c r="AR69" s="1264"/>
      <c r="AS69" s="1264"/>
      <c r="AT69" s="1264"/>
      <c r="AU69" s="1264"/>
      <c r="AV69" s="1264"/>
      <c r="AW69" s="1264"/>
      <c r="AX69" s="1264"/>
      <c r="AY69" s="1264"/>
      <c r="AZ69" s="1264"/>
      <c r="BA69" s="1264"/>
      <c r="BB69" s="1264"/>
      <c r="BC69" s="1264"/>
      <c r="BD69" s="1264"/>
      <c r="BE69" s="1264"/>
      <c r="BF69" s="1264"/>
      <c r="BG69" s="1264"/>
      <c r="BH69" s="1264"/>
      <c r="BI69" s="1264"/>
      <c r="BJ69" s="1264"/>
      <c r="BK69" s="1264"/>
      <c r="BL69" s="1264"/>
      <c r="BM69" s="1264"/>
      <c r="BN69" s="1264"/>
      <c r="BO69" s="1264"/>
      <c r="BP69" s="1264"/>
      <c r="BQ69" s="1264"/>
      <c r="BR69" s="1264"/>
      <c r="BS69" s="1264"/>
      <c r="BT69" s="1264"/>
      <c r="BU69" s="1264"/>
      <c r="BV69" s="1264"/>
      <c r="BW69" s="1264"/>
      <c r="BX69" s="1264"/>
      <c r="BY69" s="1264"/>
      <c r="BZ69" s="1264"/>
      <c r="CA69" s="1264"/>
      <c r="CB69" s="1264"/>
      <c r="CC69" s="1264"/>
      <c r="CD69" s="1264"/>
      <c r="CE69" s="1264"/>
      <c r="CF69" s="1264"/>
      <c r="CG69" s="1264"/>
      <c r="CH69" s="1264"/>
      <c r="CI69" s="1264"/>
      <c r="CJ69" s="1264"/>
      <c r="CK69" s="1264"/>
      <c r="CL69" s="1264"/>
      <c r="CM69" s="1264"/>
      <c r="CN69" s="1264"/>
      <c r="CO69" s="1264"/>
      <c r="CP69" s="1264"/>
      <c r="CQ69" s="1264"/>
      <c r="CR69" s="1264"/>
      <c r="CS69" s="1264"/>
      <c r="CT69" s="1264"/>
      <c r="CU69" s="1264"/>
      <c r="CV69" s="1264"/>
      <c r="CW69" s="1264"/>
      <c r="CX69" s="1264"/>
      <c r="CY69" s="1264"/>
      <c r="CZ69" s="1264"/>
      <c r="DA69" s="1264"/>
      <c r="DB69" s="1264"/>
      <c r="DC69" s="1265"/>
    </row>
    <row r="70" spans="2:107" ht="13" x14ac:dyDescent="0.2">
      <c r="B70" s="1248"/>
      <c r="H70" s="1290"/>
      <c r="I70" s="1290"/>
      <c r="J70" s="1291"/>
      <c r="K70" s="1291"/>
      <c r="L70" s="1292"/>
      <c r="M70" s="1291"/>
      <c r="N70" s="1292"/>
      <c r="AN70" s="1266"/>
      <c r="AO70" s="1266"/>
      <c r="AP70" s="1266"/>
      <c r="AZ70" s="1266"/>
      <c r="BA70" s="1266"/>
      <c r="BB70" s="1266"/>
      <c r="BL70" s="1266"/>
      <c r="BM70" s="1266"/>
      <c r="BN70" s="1266"/>
      <c r="BX70" s="1266"/>
      <c r="BY70" s="1266"/>
      <c r="BZ70" s="1266"/>
      <c r="CJ70" s="1266"/>
      <c r="CK70" s="1266"/>
      <c r="CL70" s="1266"/>
      <c r="CV70" s="1266"/>
      <c r="CW70" s="1266"/>
      <c r="CX70" s="1266"/>
    </row>
    <row r="71" spans="2:107" ht="13" x14ac:dyDescent="0.2">
      <c r="B71" s="1248"/>
      <c r="G71" s="1293"/>
      <c r="I71" s="1294"/>
      <c r="J71" s="1291"/>
      <c r="K71" s="1291"/>
      <c r="L71" s="1292"/>
      <c r="M71" s="1291"/>
      <c r="N71" s="1292"/>
      <c r="AM71" s="1293"/>
      <c r="AN71" s="1242" t="s">
        <v>627</v>
      </c>
    </row>
    <row r="72" spans="2:107" ht="13" x14ac:dyDescent="0.2">
      <c r="B72" s="1248"/>
      <c r="G72" s="1267"/>
      <c r="H72" s="1267"/>
      <c r="I72" s="1267"/>
      <c r="J72" s="1267"/>
      <c r="K72" s="1268"/>
      <c r="L72" s="1268"/>
      <c r="M72" s="1269"/>
      <c r="N72" s="1269"/>
      <c r="AN72" s="1270"/>
      <c r="AO72" s="1271"/>
      <c r="AP72" s="1271"/>
      <c r="AQ72" s="1271"/>
      <c r="AR72" s="1271"/>
      <c r="AS72" s="1271"/>
      <c r="AT72" s="1271"/>
      <c r="AU72" s="1271"/>
      <c r="AV72" s="1271"/>
      <c r="AW72" s="1271"/>
      <c r="AX72" s="1271"/>
      <c r="AY72" s="1271"/>
      <c r="AZ72" s="1271"/>
      <c r="BA72" s="1271"/>
      <c r="BB72" s="1271"/>
      <c r="BC72" s="1271"/>
      <c r="BD72" s="1271"/>
      <c r="BE72" s="1271"/>
      <c r="BF72" s="1271"/>
      <c r="BG72" s="1271"/>
      <c r="BH72" s="1271"/>
      <c r="BI72" s="1271"/>
      <c r="BJ72" s="1271"/>
      <c r="BK72" s="1271"/>
      <c r="BL72" s="1271"/>
      <c r="BM72" s="1271"/>
      <c r="BN72" s="1271"/>
      <c r="BO72" s="1272"/>
      <c r="BP72" s="1273" t="s">
        <v>572</v>
      </c>
      <c r="BQ72" s="1273"/>
      <c r="BR72" s="1273"/>
      <c r="BS72" s="1273"/>
      <c r="BT72" s="1273"/>
      <c r="BU72" s="1273"/>
      <c r="BV72" s="1273"/>
      <c r="BW72" s="1273"/>
      <c r="BX72" s="1273" t="s">
        <v>573</v>
      </c>
      <c r="BY72" s="1273"/>
      <c r="BZ72" s="1273"/>
      <c r="CA72" s="1273"/>
      <c r="CB72" s="1273"/>
      <c r="CC72" s="1273"/>
      <c r="CD72" s="1273"/>
      <c r="CE72" s="1273"/>
      <c r="CF72" s="1273" t="s">
        <v>574</v>
      </c>
      <c r="CG72" s="1273"/>
      <c r="CH72" s="1273"/>
      <c r="CI72" s="1273"/>
      <c r="CJ72" s="1273"/>
      <c r="CK72" s="1273"/>
      <c r="CL72" s="1273"/>
      <c r="CM72" s="1273"/>
      <c r="CN72" s="1273" t="s">
        <v>575</v>
      </c>
      <c r="CO72" s="1273"/>
      <c r="CP72" s="1273"/>
      <c r="CQ72" s="1273"/>
      <c r="CR72" s="1273"/>
      <c r="CS72" s="1273"/>
      <c r="CT72" s="1273"/>
      <c r="CU72" s="1273"/>
      <c r="CV72" s="1273" t="s">
        <v>576</v>
      </c>
      <c r="CW72" s="1273"/>
      <c r="CX72" s="1273"/>
      <c r="CY72" s="1273"/>
      <c r="CZ72" s="1273"/>
      <c r="DA72" s="1273"/>
      <c r="DB72" s="1273"/>
      <c r="DC72" s="1273"/>
    </row>
    <row r="73" spans="2:107" ht="13" x14ac:dyDescent="0.2">
      <c r="B73" s="1248"/>
      <c r="G73" s="1274"/>
      <c r="H73" s="1274"/>
      <c r="I73" s="1274"/>
      <c r="J73" s="1274"/>
      <c r="K73" s="1295"/>
      <c r="L73" s="1295"/>
      <c r="M73" s="1295"/>
      <c r="N73" s="1295"/>
      <c r="AM73" s="1266"/>
      <c r="AN73" s="1277" t="s">
        <v>628</v>
      </c>
      <c r="AO73" s="1277"/>
      <c r="AP73" s="1277"/>
      <c r="AQ73" s="1277"/>
      <c r="AR73" s="1277"/>
      <c r="AS73" s="1277"/>
      <c r="AT73" s="1277"/>
      <c r="AU73" s="1277"/>
      <c r="AV73" s="1277"/>
      <c r="AW73" s="1277"/>
      <c r="AX73" s="1277"/>
      <c r="AY73" s="1277"/>
      <c r="AZ73" s="1277"/>
      <c r="BA73" s="1277"/>
      <c r="BB73" s="1277" t="s">
        <v>629</v>
      </c>
      <c r="BC73" s="1277"/>
      <c r="BD73" s="1277"/>
      <c r="BE73" s="1277"/>
      <c r="BF73" s="1277"/>
      <c r="BG73" s="1277"/>
      <c r="BH73" s="1277"/>
      <c r="BI73" s="1277"/>
      <c r="BJ73" s="1277"/>
      <c r="BK73" s="1277"/>
      <c r="BL73" s="1277"/>
      <c r="BM73" s="1277"/>
      <c r="BN73" s="1277"/>
      <c r="BO73" s="1277"/>
      <c r="BP73" s="1278"/>
      <c r="BQ73" s="1278"/>
      <c r="BR73" s="1278"/>
      <c r="BS73" s="1278"/>
      <c r="BT73" s="1278"/>
      <c r="BU73" s="1278"/>
      <c r="BV73" s="1278"/>
      <c r="BW73" s="1278"/>
      <c r="BX73" s="1278"/>
      <c r="BY73" s="1278"/>
      <c r="BZ73" s="1278"/>
      <c r="CA73" s="1278"/>
      <c r="CB73" s="1278"/>
      <c r="CC73" s="1278"/>
      <c r="CD73" s="1278"/>
      <c r="CE73" s="1278"/>
      <c r="CF73" s="1278"/>
      <c r="CG73" s="1278"/>
      <c r="CH73" s="1278"/>
      <c r="CI73" s="1278"/>
      <c r="CJ73" s="1278"/>
      <c r="CK73" s="1278"/>
      <c r="CL73" s="1278"/>
      <c r="CM73" s="1278"/>
      <c r="CN73" s="1278"/>
      <c r="CO73" s="1278"/>
      <c r="CP73" s="1278"/>
      <c r="CQ73" s="1278"/>
      <c r="CR73" s="1278"/>
      <c r="CS73" s="1278"/>
      <c r="CT73" s="1278"/>
      <c r="CU73" s="1278"/>
      <c r="CV73" s="1278"/>
      <c r="CW73" s="1278"/>
      <c r="CX73" s="1278"/>
      <c r="CY73" s="1278"/>
      <c r="CZ73" s="1278"/>
      <c r="DA73" s="1278"/>
      <c r="DB73" s="1278"/>
      <c r="DC73" s="1278"/>
    </row>
    <row r="74" spans="2:107" ht="13" x14ac:dyDescent="0.2">
      <c r="B74" s="1248"/>
      <c r="G74" s="1274"/>
      <c r="H74" s="1274"/>
      <c r="I74" s="1274"/>
      <c r="J74" s="1274"/>
      <c r="K74" s="1295"/>
      <c r="L74" s="1295"/>
      <c r="M74" s="1295"/>
      <c r="N74" s="1295"/>
      <c r="AM74" s="1266"/>
      <c r="AN74" s="1277"/>
      <c r="AO74" s="1277"/>
      <c r="AP74" s="1277"/>
      <c r="AQ74" s="1277"/>
      <c r="AR74" s="1277"/>
      <c r="AS74" s="1277"/>
      <c r="AT74" s="1277"/>
      <c r="AU74" s="1277"/>
      <c r="AV74" s="1277"/>
      <c r="AW74" s="1277"/>
      <c r="AX74" s="1277"/>
      <c r="AY74" s="1277"/>
      <c r="AZ74" s="1277"/>
      <c r="BA74" s="1277"/>
      <c r="BB74" s="1277"/>
      <c r="BC74" s="1277"/>
      <c r="BD74" s="1277"/>
      <c r="BE74" s="1277"/>
      <c r="BF74" s="1277"/>
      <c r="BG74" s="1277"/>
      <c r="BH74" s="1277"/>
      <c r="BI74" s="1277"/>
      <c r="BJ74" s="1277"/>
      <c r="BK74" s="1277"/>
      <c r="BL74" s="1277"/>
      <c r="BM74" s="1277"/>
      <c r="BN74" s="1277"/>
      <c r="BO74" s="1277"/>
      <c r="BP74" s="1278"/>
      <c r="BQ74" s="1278"/>
      <c r="BR74" s="1278"/>
      <c r="BS74" s="1278"/>
      <c r="BT74" s="1278"/>
      <c r="BU74" s="1278"/>
      <c r="BV74" s="1278"/>
      <c r="BW74" s="1278"/>
      <c r="BX74" s="1278"/>
      <c r="BY74" s="1278"/>
      <c r="BZ74" s="1278"/>
      <c r="CA74" s="1278"/>
      <c r="CB74" s="1278"/>
      <c r="CC74" s="1278"/>
      <c r="CD74" s="1278"/>
      <c r="CE74" s="1278"/>
      <c r="CF74" s="1278"/>
      <c r="CG74" s="1278"/>
      <c r="CH74" s="1278"/>
      <c r="CI74" s="1278"/>
      <c r="CJ74" s="1278"/>
      <c r="CK74" s="1278"/>
      <c r="CL74" s="1278"/>
      <c r="CM74" s="1278"/>
      <c r="CN74" s="1278"/>
      <c r="CO74" s="1278"/>
      <c r="CP74" s="1278"/>
      <c r="CQ74" s="1278"/>
      <c r="CR74" s="1278"/>
      <c r="CS74" s="1278"/>
      <c r="CT74" s="1278"/>
      <c r="CU74" s="1278"/>
      <c r="CV74" s="1278"/>
      <c r="CW74" s="1278"/>
      <c r="CX74" s="1278"/>
      <c r="CY74" s="1278"/>
      <c r="CZ74" s="1278"/>
      <c r="DA74" s="1278"/>
      <c r="DB74" s="1278"/>
      <c r="DC74" s="1278"/>
    </row>
    <row r="75" spans="2:107" ht="13" x14ac:dyDescent="0.2">
      <c r="B75" s="1248"/>
      <c r="G75" s="1274"/>
      <c r="H75" s="1274"/>
      <c r="I75" s="1267"/>
      <c r="J75" s="1267"/>
      <c r="K75" s="1276"/>
      <c r="L75" s="1276"/>
      <c r="M75" s="1276"/>
      <c r="N75" s="1276"/>
      <c r="AM75" s="1266"/>
      <c r="AN75" s="1277"/>
      <c r="AO75" s="1277"/>
      <c r="AP75" s="1277"/>
      <c r="AQ75" s="1277"/>
      <c r="AR75" s="1277"/>
      <c r="AS75" s="1277"/>
      <c r="AT75" s="1277"/>
      <c r="AU75" s="1277"/>
      <c r="AV75" s="1277"/>
      <c r="AW75" s="1277"/>
      <c r="AX75" s="1277"/>
      <c r="AY75" s="1277"/>
      <c r="AZ75" s="1277"/>
      <c r="BA75" s="1277"/>
      <c r="BB75" s="1277" t="s">
        <v>634</v>
      </c>
      <c r="BC75" s="1277"/>
      <c r="BD75" s="1277"/>
      <c r="BE75" s="1277"/>
      <c r="BF75" s="1277"/>
      <c r="BG75" s="1277"/>
      <c r="BH75" s="1277"/>
      <c r="BI75" s="1277"/>
      <c r="BJ75" s="1277"/>
      <c r="BK75" s="1277"/>
      <c r="BL75" s="1277"/>
      <c r="BM75" s="1277"/>
      <c r="BN75" s="1277"/>
      <c r="BO75" s="1277"/>
      <c r="BP75" s="1278">
        <v>2.7</v>
      </c>
      <c r="BQ75" s="1278"/>
      <c r="BR75" s="1278"/>
      <c r="BS75" s="1278"/>
      <c r="BT75" s="1278"/>
      <c r="BU75" s="1278"/>
      <c r="BV75" s="1278"/>
      <c r="BW75" s="1278"/>
      <c r="BX75" s="1278">
        <v>3.1</v>
      </c>
      <c r="BY75" s="1278"/>
      <c r="BZ75" s="1278"/>
      <c r="CA75" s="1278"/>
      <c r="CB75" s="1278"/>
      <c r="CC75" s="1278"/>
      <c r="CD75" s="1278"/>
      <c r="CE75" s="1278"/>
      <c r="CF75" s="1278">
        <v>3.2</v>
      </c>
      <c r="CG75" s="1278"/>
      <c r="CH75" s="1278"/>
      <c r="CI75" s="1278"/>
      <c r="CJ75" s="1278"/>
      <c r="CK75" s="1278"/>
      <c r="CL75" s="1278"/>
      <c r="CM75" s="1278"/>
      <c r="CN75" s="1278">
        <v>2.8</v>
      </c>
      <c r="CO75" s="1278"/>
      <c r="CP75" s="1278"/>
      <c r="CQ75" s="1278"/>
      <c r="CR75" s="1278"/>
      <c r="CS75" s="1278"/>
      <c r="CT75" s="1278"/>
      <c r="CU75" s="1278"/>
      <c r="CV75" s="1278">
        <v>2.9</v>
      </c>
      <c r="CW75" s="1278"/>
      <c r="CX75" s="1278"/>
      <c r="CY75" s="1278"/>
      <c r="CZ75" s="1278"/>
      <c r="DA75" s="1278"/>
      <c r="DB75" s="1278"/>
      <c r="DC75" s="1278"/>
    </row>
    <row r="76" spans="2:107" ht="13" x14ac:dyDescent="0.2">
      <c r="B76" s="1248"/>
      <c r="G76" s="1274"/>
      <c r="H76" s="1274"/>
      <c r="I76" s="1267"/>
      <c r="J76" s="1267"/>
      <c r="K76" s="1276"/>
      <c r="L76" s="1276"/>
      <c r="M76" s="1276"/>
      <c r="N76" s="1276"/>
      <c r="AM76" s="1266"/>
      <c r="AN76" s="1277"/>
      <c r="AO76" s="1277"/>
      <c r="AP76" s="1277"/>
      <c r="AQ76" s="1277"/>
      <c r="AR76" s="1277"/>
      <c r="AS76" s="1277"/>
      <c r="AT76" s="1277"/>
      <c r="AU76" s="1277"/>
      <c r="AV76" s="1277"/>
      <c r="AW76" s="1277"/>
      <c r="AX76" s="1277"/>
      <c r="AY76" s="1277"/>
      <c r="AZ76" s="1277"/>
      <c r="BA76" s="1277"/>
      <c r="BB76" s="1277"/>
      <c r="BC76" s="1277"/>
      <c r="BD76" s="1277"/>
      <c r="BE76" s="1277"/>
      <c r="BF76" s="1277"/>
      <c r="BG76" s="1277"/>
      <c r="BH76" s="1277"/>
      <c r="BI76" s="1277"/>
      <c r="BJ76" s="1277"/>
      <c r="BK76" s="1277"/>
      <c r="BL76" s="1277"/>
      <c r="BM76" s="1277"/>
      <c r="BN76" s="1277"/>
      <c r="BO76" s="1277"/>
      <c r="BP76" s="1278"/>
      <c r="BQ76" s="1278"/>
      <c r="BR76" s="1278"/>
      <c r="BS76" s="1278"/>
      <c r="BT76" s="1278"/>
      <c r="BU76" s="1278"/>
      <c r="BV76" s="1278"/>
      <c r="BW76" s="1278"/>
      <c r="BX76" s="1278"/>
      <c r="BY76" s="1278"/>
      <c r="BZ76" s="1278"/>
      <c r="CA76" s="1278"/>
      <c r="CB76" s="1278"/>
      <c r="CC76" s="1278"/>
      <c r="CD76" s="1278"/>
      <c r="CE76" s="1278"/>
      <c r="CF76" s="1278"/>
      <c r="CG76" s="1278"/>
      <c r="CH76" s="1278"/>
      <c r="CI76" s="1278"/>
      <c r="CJ76" s="1278"/>
      <c r="CK76" s="1278"/>
      <c r="CL76" s="1278"/>
      <c r="CM76" s="1278"/>
      <c r="CN76" s="1278"/>
      <c r="CO76" s="1278"/>
      <c r="CP76" s="1278"/>
      <c r="CQ76" s="1278"/>
      <c r="CR76" s="1278"/>
      <c r="CS76" s="1278"/>
      <c r="CT76" s="1278"/>
      <c r="CU76" s="1278"/>
      <c r="CV76" s="1278"/>
      <c r="CW76" s="1278"/>
      <c r="CX76" s="1278"/>
      <c r="CY76" s="1278"/>
      <c r="CZ76" s="1278"/>
      <c r="DA76" s="1278"/>
      <c r="DB76" s="1278"/>
      <c r="DC76" s="1278"/>
    </row>
    <row r="77" spans="2:107" ht="13" x14ac:dyDescent="0.2">
      <c r="B77" s="1248"/>
      <c r="G77" s="1267"/>
      <c r="H77" s="1267"/>
      <c r="I77" s="1267"/>
      <c r="J77" s="1267"/>
      <c r="K77" s="1295"/>
      <c r="L77" s="1295"/>
      <c r="M77" s="1295"/>
      <c r="N77" s="1295"/>
      <c r="AN77" s="1273" t="s">
        <v>631</v>
      </c>
      <c r="AO77" s="1273"/>
      <c r="AP77" s="1273"/>
      <c r="AQ77" s="1273"/>
      <c r="AR77" s="1273"/>
      <c r="AS77" s="1273"/>
      <c r="AT77" s="1273"/>
      <c r="AU77" s="1273"/>
      <c r="AV77" s="1273"/>
      <c r="AW77" s="1273"/>
      <c r="AX77" s="1273"/>
      <c r="AY77" s="1273"/>
      <c r="AZ77" s="1273"/>
      <c r="BA77" s="1273"/>
      <c r="BB77" s="1277" t="s">
        <v>629</v>
      </c>
      <c r="BC77" s="1277"/>
      <c r="BD77" s="1277"/>
      <c r="BE77" s="1277"/>
      <c r="BF77" s="1277"/>
      <c r="BG77" s="1277"/>
      <c r="BH77" s="1277"/>
      <c r="BI77" s="1277"/>
      <c r="BJ77" s="1277"/>
      <c r="BK77" s="1277"/>
      <c r="BL77" s="1277"/>
      <c r="BM77" s="1277"/>
      <c r="BN77" s="1277"/>
      <c r="BO77" s="1277"/>
      <c r="BP77" s="1278">
        <v>12.2</v>
      </c>
      <c r="BQ77" s="1278"/>
      <c r="BR77" s="1278"/>
      <c r="BS77" s="1278"/>
      <c r="BT77" s="1278"/>
      <c r="BU77" s="1278"/>
      <c r="BV77" s="1278"/>
      <c r="BW77" s="1278"/>
      <c r="BX77" s="1278">
        <v>5</v>
      </c>
      <c r="BY77" s="1278"/>
      <c r="BZ77" s="1278"/>
      <c r="CA77" s="1278"/>
      <c r="CB77" s="1278"/>
      <c r="CC77" s="1278"/>
      <c r="CD77" s="1278"/>
      <c r="CE77" s="1278"/>
      <c r="CF77" s="1278">
        <v>5.4</v>
      </c>
      <c r="CG77" s="1278"/>
      <c r="CH77" s="1278"/>
      <c r="CI77" s="1278"/>
      <c r="CJ77" s="1278"/>
      <c r="CK77" s="1278"/>
      <c r="CL77" s="1278"/>
      <c r="CM77" s="1278"/>
      <c r="CN77" s="1278">
        <v>3.9</v>
      </c>
      <c r="CO77" s="1278"/>
      <c r="CP77" s="1278"/>
      <c r="CQ77" s="1278"/>
      <c r="CR77" s="1278"/>
      <c r="CS77" s="1278"/>
      <c r="CT77" s="1278"/>
      <c r="CU77" s="1278"/>
      <c r="CV77" s="1278">
        <v>0</v>
      </c>
      <c r="CW77" s="1278"/>
      <c r="CX77" s="1278"/>
      <c r="CY77" s="1278"/>
      <c r="CZ77" s="1278"/>
      <c r="DA77" s="1278"/>
      <c r="DB77" s="1278"/>
      <c r="DC77" s="1278"/>
    </row>
    <row r="78" spans="2:107" ht="13" x14ac:dyDescent="0.2">
      <c r="B78" s="1248"/>
      <c r="G78" s="1267"/>
      <c r="H78" s="1267"/>
      <c r="I78" s="1267"/>
      <c r="J78" s="1267"/>
      <c r="K78" s="1295"/>
      <c r="L78" s="1295"/>
      <c r="M78" s="1295"/>
      <c r="N78" s="1295"/>
      <c r="AN78" s="1273"/>
      <c r="AO78" s="1273"/>
      <c r="AP78" s="1273"/>
      <c r="AQ78" s="1273"/>
      <c r="AR78" s="1273"/>
      <c r="AS78" s="1273"/>
      <c r="AT78" s="1273"/>
      <c r="AU78" s="1273"/>
      <c r="AV78" s="1273"/>
      <c r="AW78" s="1273"/>
      <c r="AX78" s="1273"/>
      <c r="AY78" s="1273"/>
      <c r="AZ78" s="1273"/>
      <c r="BA78" s="1273"/>
      <c r="BB78" s="1277"/>
      <c r="BC78" s="1277"/>
      <c r="BD78" s="1277"/>
      <c r="BE78" s="1277"/>
      <c r="BF78" s="1277"/>
      <c r="BG78" s="1277"/>
      <c r="BH78" s="1277"/>
      <c r="BI78" s="1277"/>
      <c r="BJ78" s="1277"/>
      <c r="BK78" s="1277"/>
      <c r="BL78" s="1277"/>
      <c r="BM78" s="1277"/>
      <c r="BN78" s="1277"/>
      <c r="BO78" s="1277"/>
      <c r="BP78" s="1278"/>
      <c r="BQ78" s="1278"/>
      <c r="BR78" s="1278"/>
      <c r="BS78" s="1278"/>
      <c r="BT78" s="1278"/>
      <c r="BU78" s="1278"/>
      <c r="BV78" s="1278"/>
      <c r="BW78" s="1278"/>
      <c r="BX78" s="1278"/>
      <c r="BY78" s="1278"/>
      <c r="BZ78" s="1278"/>
      <c r="CA78" s="1278"/>
      <c r="CB78" s="1278"/>
      <c r="CC78" s="1278"/>
      <c r="CD78" s="1278"/>
      <c r="CE78" s="1278"/>
      <c r="CF78" s="1278"/>
      <c r="CG78" s="1278"/>
      <c r="CH78" s="1278"/>
      <c r="CI78" s="1278"/>
      <c r="CJ78" s="1278"/>
      <c r="CK78" s="1278"/>
      <c r="CL78" s="1278"/>
      <c r="CM78" s="1278"/>
      <c r="CN78" s="1278"/>
      <c r="CO78" s="1278"/>
      <c r="CP78" s="1278"/>
      <c r="CQ78" s="1278"/>
      <c r="CR78" s="1278"/>
      <c r="CS78" s="1278"/>
      <c r="CT78" s="1278"/>
      <c r="CU78" s="1278"/>
      <c r="CV78" s="1278"/>
      <c r="CW78" s="1278"/>
      <c r="CX78" s="1278"/>
      <c r="CY78" s="1278"/>
      <c r="CZ78" s="1278"/>
      <c r="DA78" s="1278"/>
      <c r="DB78" s="1278"/>
      <c r="DC78" s="1278"/>
    </row>
    <row r="79" spans="2:107" ht="13" x14ac:dyDescent="0.2">
      <c r="B79" s="1248"/>
      <c r="G79" s="1267"/>
      <c r="H79" s="1267"/>
      <c r="I79" s="1280"/>
      <c r="J79" s="1280"/>
      <c r="K79" s="1296"/>
      <c r="L79" s="1296"/>
      <c r="M79" s="1296"/>
      <c r="N79" s="1296"/>
      <c r="AN79" s="1273"/>
      <c r="AO79" s="1273"/>
      <c r="AP79" s="1273"/>
      <c r="AQ79" s="1273"/>
      <c r="AR79" s="1273"/>
      <c r="AS79" s="1273"/>
      <c r="AT79" s="1273"/>
      <c r="AU79" s="1273"/>
      <c r="AV79" s="1273"/>
      <c r="AW79" s="1273"/>
      <c r="AX79" s="1273"/>
      <c r="AY79" s="1273"/>
      <c r="AZ79" s="1273"/>
      <c r="BA79" s="1273"/>
      <c r="BB79" s="1277" t="s">
        <v>634</v>
      </c>
      <c r="BC79" s="1277"/>
      <c r="BD79" s="1277"/>
      <c r="BE79" s="1277"/>
      <c r="BF79" s="1277"/>
      <c r="BG79" s="1277"/>
      <c r="BH79" s="1277"/>
      <c r="BI79" s="1277"/>
      <c r="BJ79" s="1277"/>
      <c r="BK79" s="1277"/>
      <c r="BL79" s="1277"/>
      <c r="BM79" s="1277"/>
      <c r="BN79" s="1277"/>
      <c r="BO79" s="1277"/>
      <c r="BP79" s="1278">
        <v>4.8</v>
      </c>
      <c r="BQ79" s="1278"/>
      <c r="BR79" s="1278"/>
      <c r="BS79" s="1278"/>
      <c r="BT79" s="1278"/>
      <c r="BU79" s="1278"/>
      <c r="BV79" s="1278"/>
      <c r="BW79" s="1278"/>
      <c r="BX79" s="1278">
        <v>4.5</v>
      </c>
      <c r="BY79" s="1278"/>
      <c r="BZ79" s="1278"/>
      <c r="CA79" s="1278"/>
      <c r="CB79" s="1278"/>
      <c r="CC79" s="1278"/>
      <c r="CD79" s="1278"/>
      <c r="CE79" s="1278"/>
      <c r="CF79" s="1278">
        <v>4.2</v>
      </c>
      <c r="CG79" s="1278"/>
      <c r="CH79" s="1278"/>
      <c r="CI79" s="1278"/>
      <c r="CJ79" s="1278"/>
      <c r="CK79" s="1278"/>
      <c r="CL79" s="1278"/>
      <c r="CM79" s="1278"/>
      <c r="CN79" s="1278">
        <v>4.2</v>
      </c>
      <c r="CO79" s="1278"/>
      <c r="CP79" s="1278"/>
      <c r="CQ79" s="1278"/>
      <c r="CR79" s="1278"/>
      <c r="CS79" s="1278"/>
      <c r="CT79" s="1278"/>
      <c r="CU79" s="1278"/>
      <c r="CV79" s="1278">
        <v>4.5</v>
      </c>
      <c r="CW79" s="1278"/>
      <c r="CX79" s="1278"/>
      <c r="CY79" s="1278"/>
      <c r="CZ79" s="1278"/>
      <c r="DA79" s="1278"/>
      <c r="DB79" s="1278"/>
      <c r="DC79" s="1278"/>
    </row>
    <row r="80" spans="2:107" ht="13" x14ac:dyDescent="0.2">
      <c r="B80" s="1248"/>
      <c r="G80" s="1267"/>
      <c r="H80" s="1267"/>
      <c r="I80" s="1280"/>
      <c r="J80" s="1280"/>
      <c r="K80" s="1296"/>
      <c r="L80" s="1296"/>
      <c r="M80" s="1296"/>
      <c r="N80" s="1296"/>
      <c r="AN80" s="1273"/>
      <c r="AO80" s="1273"/>
      <c r="AP80" s="1273"/>
      <c r="AQ80" s="1273"/>
      <c r="AR80" s="1273"/>
      <c r="AS80" s="1273"/>
      <c r="AT80" s="1273"/>
      <c r="AU80" s="1273"/>
      <c r="AV80" s="1273"/>
      <c r="AW80" s="1273"/>
      <c r="AX80" s="1273"/>
      <c r="AY80" s="1273"/>
      <c r="AZ80" s="1273"/>
      <c r="BA80" s="1273"/>
      <c r="BB80" s="1277"/>
      <c r="BC80" s="1277"/>
      <c r="BD80" s="1277"/>
      <c r="BE80" s="1277"/>
      <c r="BF80" s="1277"/>
      <c r="BG80" s="1277"/>
      <c r="BH80" s="1277"/>
      <c r="BI80" s="1277"/>
      <c r="BJ80" s="1277"/>
      <c r="BK80" s="1277"/>
      <c r="BL80" s="1277"/>
      <c r="BM80" s="1277"/>
      <c r="BN80" s="1277"/>
      <c r="BO80" s="1277"/>
      <c r="BP80" s="1278"/>
      <c r="BQ80" s="1278"/>
      <c r="BR80" s="1278"/>
      <c r="BS80" s="1278"/>
      <c r="BT80" s="1278"/>
      <c r="BU80" s="1278"/>
      <c r="BV80" s="1278"/>
      <c r="BW80" s="1278"/>
      <c r="BX80" s="1278"/>
      <c r="BY80" s="1278"/>
      <c r="BZ80" s="1278"/>
      <c r="CA80" s="1278"/>
      <c r="CB80" s="1278"/>
      <c r="CC80" s="1278"/>
      <c r="CD80" s="1278"/>
      <c r="CE80" s="1278"/>
      <c r="CF80" s="1278"/>
      <c r="CG80" s="1278"/>
      <c r="CH80" s="1278"/>
      <c r="CI80" s="1278"/>
      <c r="CJ80" s="1278"/>
      <c r="CK80" s="1278"/>
      <c r="CL80" s="1278"/>
      <c r="CM80" s="1278"/>
      <c r="CN80" s="1278"/>
      <c r="CO80" s="1278"/>
      <c r="CP80" s="1278"/>
      <c r="CQ80" s="1278"/>
      <c r="CR80" s="1278"/>
      <c r="CS80" s="1278"/>
      <c r="CT80" s="1278"/>
      <c r="CU80" s="1278"/>
      <c r="CV80" s="1278"/>
      <c r="CW80" s="1278"/>
      <c r="CX80" s="1278"/>
      <c r="CY80" s="1278"/>
      <c r="CZ80" s="1278"/>
      <c r="DA80" s="1278"/>
      <c r="DB80" s="1278"/>
      <c r="DC80" s="1278"/>
    </row>
    <row r="81" spans="2:109" ht="13" x14ac:dyDescent="0.2">
      <c r="B81" s="1248"/>
    </row>
    <row r="82" spans="2:109" ht="16.5" x14ac:dyDescent="0.2">
      <c r="B82" s="1248"/>
      <c r="K82" s="1297"/>
      <c r="L82" s="1297"/>
      <c r="M82" s="1297"/>
      <c r="N82" s="1297"/>
      <c r="AQ82" s="1297"/>
      <c r="AR82" s="1297"/>
      <c r="AS82" s="1297"/>
      <c r="AT82" s="1297"/>
      <c r="BC82" s="1297"/>
      <c r="BD82" s="1297"/>
      <c r="BE82" s="1297"/>
      <c r="BF82" s="1297"/>
      <c r="BO82" s="1297"/>
      <c r="BP82" s="1297"/>
      <c r="BQ82" s="1297"/>
      <c r="BR82" s="1297"/>
      <c r="CA82" s="1297"/>
      <c r="CB82" s="1297"/>
      <c r="CC82" s="1297"/>
      <c r="CD82" s="1297"/>
      <c r="CM82" s="1297"/>
      <c r="CN82" s="1297"/>
      <c r="CO82" s="1297"/>
      <c r="CP82" s="1297"/>
      <c r="CY82" s="1297"/>
      <c r="CZ82" s="1297"/>
      <c r="DA82" s="1297"/>
      <c r="DB82" s="1297"/>
      <c r="DC82" s="1297"/>
    </row>
    <row r="83" spans="2:109" ht="13" x14ac:dyDescent="0.2">
      <c r="B83" s="1250"/>
      <c r="C83" s="1251"/>
      <c r="D83" s="1251"/>
      <c r="E83" s="1251"/>
      <c r="F83" s="1251"/>
      <c r="G83" s="1251"/>
      <c r="H83" s="1251"/>
      <c r="I83" s="1251"/>
      <c r="J83" s="1251"/>
      <c r="K83" s="1251"/>
      <c r="L83" s="1251"/>
      <c r="M83" s="1251"/>
      <c r="N83" s="1251"/>
      <c r="O83" s="1251"/>
      <c r="P83" s="1251"/>
      <c r="Q83" s="1251"/>
      <c r="R83" s="1251"/>
      <c r="S83" s="1251"/>
      <c r="T83" s="1251"/>
      <c r="U83" s="1251"/>
      <c r="V83" s="1251"/>
      <c r="W83" s="1251"/>
      <c r="X83" s="1251"/>
      <c r="Y83" s="1251"/>
      <c r="Z83" s="1251"/>
      <c r="AA83" s="1251"/>
      <c r="AB83" s="1251"/>
      <c r="AC83" s="1251"/>
      <c r="AD83" s="1251"/>
      <c r="AE83" s="1251"/>
      <c r="AF83" s="1251"/>
      <c r="AG83" s="1251"/>
      <c r="AH83" s="1251"/>
      <c r="AI83" s="1251"/>
      <c r="AJ83" s="1251"/>
      <c r="AK83" s="1251"/>
      <c r="AL83" s="1251"/>
      <c r="AM83" s="1251"/>
      <c r="AN83" s="1251"/>
      <c r="AO83" s="1251"/>
      <c r="AP83" s="1251"/>
      <c r="AQ83" s="1251"/>
      <c r="AR83" s="1251"/>
      <c r="AS83" s="1251"/>
      <c r="AT83" s="1251"/>
      <c r="AU83" s="1251"/>
      <c r="AV83" s="1251"/>
      <c r="AW83" s="1251"/>
      <c r="AX83" s="1251"/>
      <c r="AY83" s="1251"/>
      <c r="AZ83" s="1251"/>
      <c r="BA83" s="1251"/>
      <c r="BB83" s="1251"/>
      <c r="BC83" s="1251"/>
      <c r="BD83" s="1251"/>
      <c r="BE83" s="1251"/>
      <c r="BF83" s="1251"/>
      <c r="BG83" s="1251"/>
      <c r="BH83" s="1251"/>
      <c r="BI83" s="1251"/>
      <c r="BJ83" s="1251"/>
      <c r="BK83" s="1251"/>
      <c r="BL83" s="1251"/>
      <c r="BM83" s="1251"/>
      <c r="BN83" s="1251"/>
      <c r="BO83" s="1251"/>
      <c r="BP83" s="1251"/>
      <c r="BQ83" s="1251"/>
      <c r="BR83" s="1251"/>
      <c r="BS83" s="1251"/>
      <c r="BT83" s="1251"/>
      <c r="BU83" s="1251"/>
      <c r="BV83" s="1251"/>
      <c r="BW83" s="1251"/>
      <c r="BX83" s="1251"/>
      <c r="BY83" s="1251"/>
      <c r="BZ83" s="1251"/>
      <c r="CA83" s="1251"/>
      <c r="CB83" s="1251"/>
      <c r="CC83" s="1251"/>
      <c r="CD83" s="1251"/>
      <c r="CE83" s="1251"/>
      <c r="CF83" s="1251"/>
      <c r="CG83" s="1251"/>
      <c r="CH83" s="1251"/>
      <c r="CI83" s="1251"/>
      <c r="CJ83" s="1251"/>
      <c r="CK83" s="1251"/>
      <c r="CL83" s="1251"/>
      <c r="CM83" s="1251"/>
      <c r="CN83" s="1251"/>
      <c r="CO83" s="1251"/>
      <c r="CP83" s="1251"/>
      <c r="CQ83" s="1251"/>
      <c r="CR83" s="1251"/>
      <c r="CS83" s="1251"/>
      <c r="CT83" s="1251"/>
      <c r="CU83" s="1251"/>
      <c r="CV83" s="1251"/>
      <c r="CW83" s="1251"/>
      <c r="CX83" s="1251"/>
      <c r="CY83" s="1251"/>
      <c r="CZ83" s="1251"/>
      <c r="DA83" s="1251"/>
      <c r="DB83" s="1251"/>
      <c r="DC83" s="1251"/>
      <c r="DD83" s="1252"/>
    </row>
    <row r="84" spans="2:109" ht="13" x14ac:dyDescent="0.2">
      <c r="DD84" s="1242"/>
      <c r="DE84" s="1242"/>
    </row>
    <row r="85" spans="2:109" ht="13" x14ac:dyDescent="0.2">
      <c r="DD85" s="1242"/>
      <c r="DE85" s="1242"/>
    </row>
  </sheetData>
  <sheetProtection algorithmName="SHA-512" hashValue="iPK1BGPcxeTmciVJD1ryj0c49pAyD7bOl/1JHPoG4IlsrfWln6miWUeX2+QHz9FnAaVMxmonlGq7GjRLNluMKw==" saltValue="Xv2hk8Hjz+6m3F7DG5AFY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6C4A35-B29E-4813-B1CE-5C1D3D91E1F3}">
  <sheetPr>
    <pageSetUpPr fitToPage="1"/>
  </sheetPr>
  <dimension ref="A1:DR125"/>
  <sheetViews>
    <sheetView showGridLines="0" zoomScale="70" zoomScaleNormal="70" zoomScaleSheetLayoutView="70" workbookViewId="0">
      <selection activeCell="AH112" sqref="AH112"/>
    </sheetView>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 x14ac:dyDescent="0.2">
      <c r="S2" s="255"/>
      <c r="AH2" s="255"/>
    </row>
    <row r="3" spans="1: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 x14ac:dyDescent="0.2"/>
    <row r="5" spans="1:34" ht="13" x14ac:dyDescent="0.2"/>
    <row r="6" spans="1:34" ht="13" x14ac:dyDescent="0.2"/>
    <row r="7" spans="1:34" ht="13" x14ac:dyDescent="0.2"/>
    <row r="8" spans="1:34" ht="13" x14ac:dyDescent="0.2"/>
    <row r="9" spans="1:34" ht="13" x14ac:dyDescent="0.2">
      <c r="AH9" s="255"/>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519</v>
      </c>
    </row>
  </sheetData>
  <sheetProtection algorithmName="SHA-512" hashValue="EqcdzhjByaA9HG3oCTz8dtAMspxHJAOmpnpnRGQ/lOPan2EPz3pCJ0cP1NTBZuNTeyA8GJZnIc8cw+Q4SeURbA==" saltValue="IqyraAs++zXjds+aAlHxj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601D-0429-4D17-B96F-7D055022BE41}">
  <sheetPr>
    <pageSetUpPr fitToPage="1"/>
  </sheetPr>
  <dimension ref="A1:DR125"/>
  <sheetViews>
    <sheetView showGridLines="0" tabSelected="1" zoomScale="55" zoomScaleNormal="55" zoomScaleSheetLayoutView="55" workbookViewId="0">
      <selection activeCell="AF111" sqref="AF111"/>
    </sheetView>
  </sheetViews>
  <sheetFormatPr defaultColWidth="0" defaultRowHeight="13.5" customHeight="1" zeroHeight="1" x14ac:dyDescent="0.2"/>
  <cols>
    <col min="1" max="34" width="2.453125" style="256" customWidth="1"/>
    <col min="35" max="122" width="2.453125" style="255" customWidth="1"/>
    <col min="123" max="16384" width="2.4531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 x14ac:dyDescent="0.2">
      <c r="S2" s="255"/>
      <c r="AH2" s="255"/>
    </row>
    <row r="3" spans="2:34"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 x14ac:dyDescent="0.2"/>
    <row r="5" spans="2:34" ht="13" x14ac:dyDescent="0.2"/>
    <row r="6" spans="2:34" ht="13" x14ac:dyDescent="0.2"/>
    <row r="7" spans="2:34" ht="13" x14ac:dyDescent="0.2"/>
    <row r="8" spans="2:34" ht="13" x14ac:dyDescent="0.2"/>
    <row r="9" spans="2:34" ht="13" x14ac:dyDescent="0.2">
      <c r="AH9" s="255"/>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5"/>
    </row>
    <row r="18" spans="12:34" ht="13" x14ac:dyDescent="0.2"/>
    <row r="19" spans="12:34" ht="13" x14ac:dyDescent="0.2"/>
    <row r="20" spans="12:34" ht="13" x14ac:dyDescent="0.2">
      <c r="AH20" s="255"/>
    </row>
    <row r="21" spans="12:34" ht="13" x14ac:dyDescent="0.2">
      <c r="AH21" s="255"/>
    </row>
    <row r="22" spans="12:34" ht="13" x14ac:dyDescent="0.2"/>
    <row r="23" spans="12:34" ht="13" x14ac:dyDescent="0.2"/>
    <row r="24" spans="12:34" ht="13" x14ac:dyDescent="0.2">
      <c r="Q24" s="255"/>
    </row>
    <row r="25" spans="12:34" ht="13" x14ac:dyDescent="0.2"/>
    <row r="26" spans="12:34" ht="13" x14ac:dyDescent="0.2"/>
    <row r="27" spans="12:34" ht="13" x14ac:dyDescent="0.2"/>
    <row r="28" spans="12:34" ht="13" x14ac:dyDescent="0.2">
      <c r="O28" s="255"/>
      <c r="T28" s="255"/>
      <c r="AH28" s="255"/>
    </row>
    <row r="29" spans="12:34" ht="13" x14ac:dyDescent="0.2"/>
    <row r="30" spans="12:34" ht="13" x14ac:dyDescent="0.2"/>
    <row r="31" spans="12:34" ht="13" x14ac:dyDescent="0.2">
      <c r="Q31" s="255"/>
    </row>
    <row r="32" spans="12:34" ht="13" x14ac:dyDescent="0.2">
      <c r="L32" s="255"/>
    </row>
    <row r="33" spans="2:34" ht="13" x14ac:dyDescent="0.2">
      <c r="C33" s="255"/>
      <c r="E33" s="255"/>
      <c r="G33" s="255"/>
      <c r="I33" s="255"/>
      <c r="X33" s="255"/>
    </row>
    <row r="34" spans="2:34" ht="13" x14ac:dyDescent="0.2">
      <c r="B34" s="255"/>
      <c r="P34" s="255"/>
      <c r="R34" s="255"/>
      <c r="T34" s="255"/>
    </row>
    <row r="35" spans="2:34" ht="13" x14ac:dyDescent="0.2">
      <c r="D35" s="255"/>
      <c r="W35" s="255"/>
      <c r="AC35" s="255"/>
      <c r="AD35" s="255"/>
      <c r="AE35" s="255"/>
      <c r="AF35" s="255"/>
      <c r="AG35" s="255"/>
      <c r="AH35" s="255"/>
    </row>
    <row r="36" spans="2:34" ht="13" x14ac:dyDescent="0.2">
      <c r="H36" s="255"/>
      <c r="J36" s="255"/>
      <c r="K36" s="255"/>
      <c r="M36" s="255"/>
      <c r="Y36" s="255"/>
      <c r="Z36" s="255"/>
      <c r="AA36" s="255"/>
      <c r="AB36" s="255"/>
      <c r="AC36" s="255"/>
      <c r="AD36" s="255"/>
      <c r="AE36" s="255"/>
      <c r="AF36" s="255"/>
      <c r="AG36" s="255"/>
      <c r="AH36" s="255"/>
    </row>
    <row r="37" spans="2:34" ht="13" x14ac:dyDescent="0.2">
      <c r="AH37" s="255"/>
    </row>
    <row r="38" spans="2:34" ht="13" x14ac:dyDescent="0.2">
      <c r="AG38" s="255"/>
      <c r="AH38" s="255"/>
    </row>
    <row r="39" spans="2:34" ht="13" x14ac:dyDescent="0.2"/>
    <row r="40" spans="2:34" ht="13" x14ac:dyDescent="0.2">
      <c r="X40" s="255"/>
    </row>
    <row r="41" spans="2:34" ht="13" x14ac:dyDescent="0.2">
      <c r="R41" s="255"/>
    </row>
    <row r="42" spans="2:34" ht="13" x14ac:dyDescent="0.2">
      <c r="W42" s="255"/>
    </row>
    <row r="43" spans="2:34" ht="13" x14ac:dyDescent="0.2">
      <c r="Y43" s="255"/>
      <c r="Z43" s="255"/>
      <c r="AA43" s="255"/>
      <c r="AB43" s="255"/>
      <c r="AC43" s="255"/>
      <c r="AD43" s="255"/>
      <c r="AE43" s="255"/>
      <c r="AF43" s="255"/>
      <c r="AG43" s="255"/>
      <c r="AH43" s="255"/>
    </row>
    <row r="44" spans="2:34" ht="13" x14ac:dyDescent="0.2">
      <c r="AH44" s="255"/>
    </row>
    <row r="45" spans="2:34" ht="13" x14ac:dyDescent="0.2">
      <c r="X45" s="255"/>
    </row>
    <row r="46" spans="2:34" ht="13" x14ac:dyDescent="0.2"/>
    <row r="47" spans="2:34" ht="13" x14ac:dyDescent="0.2"/>
    <row r="48" spans="2:34" ht="13" x14ac:dyDescent="0.2">
      <c r="W48" s="255"/>
      <c r="Y48" s="255"/>
      <c r="Z48" s="255"/>
      <c r="AA48" s="255"/>
      <c r="AB48" s="255"/>
      <c r="AC48" s="255"/>
      <c r="AD48" s="255"/>
      <c r="AE48" s="255"/>
      <c r="AF48" s="255"/>
      <c r="AG48" s="255"/>
      <c r="AH48" s="255"/>
    </row>
    <row r="49" spans="28:34" ht="13" x14ac:dyDescent="0.2"/>
    <row r="50" spans="28:34" ht="13" x14ac:dyDescent="0.2">
      <c r="AE50" s="255"/>
      <c r="AF50" s="255"/>
      <c r="AG50" s="255"/>
      <c r="AH50" s="255"/>
    </row>
    <row r="51" spans="28:34" ht="13" x14ac:dyDescent="0.2">
      <c r="AC51" s="255"/>
      <c r="AD51" s="255"/>
      <c r="AE51" s="255"/>
      <c r="AF51" s="255"/>
      <c r="AG51" s="255"/>
      <c r="AH51" s="255"/>
    </row>
    <row r="52" spans="28:34" ht="13" x14ac:dyDescent="0.2"/>
    <row r="53" spans="28:34" ht="13" x14ac:dyDescent="0.2">
      <c r="AF53" s="255"/>
      <c r="AG53" s="255"/>
      <c r="AH53" s="255"/>
    </row>
    <row r="54" spans="28:34" ht="13" x14ac:dyDescent="0.2">
      <c r="AH54" s="255"/>
    </row>
    <row r="55" spans="28:34" ht="13" x14ac:dyDescent="0.2"/>
    <row r="56" spans="28:34" ht="13" x14ac:dyDescent="0.2">
      <c r="AB56" s="255"/>
      <c r="AC56" s="255"/>
      <c r="AD56" s="255"/>
      <c r="AE56" s="255"/>
      <c r="AF56" s="255"/>
      <c r="AG56" s="255"/>
      <c r="AH56" s="255"/>
    </row>
    <row r="57" spans="28:34" ht="13" x14ac:dyDescent="0.2">
      <c r="AH57" s="255"/>
    </row>
    <row r="58" spans="28:34" ht="13" x14ac:dyDescent="0.2">
      <c r="AH58" s="255"/>
    </row>
    <row r="59" spans="28:34" ht="13" x14ac:dyDescent="0.2">
      <c r="AG59" s="255"/>
      <c r="AH59" s="255"/>
    </row>
    <row r="60" spans="28:34" ht="13" x14ac:dyDescent="0.2"/>
    <row r="61" spans="28:34" ht="13" x14ac:dyDescent="0.2"/>
    <row r="62" spans="28:34" ht="13" x14ac:dyDescent="0.2"/>
    <row r="63" spans="28:34" ht="13" x14ac:dyDescent="0.2">
      <c r="AH63" s="255"/>
    </row>
    <row r="64" spans="28:34" ht="13" x14ac:dyDescent="0.2">
      <c r="AG64" s="255"/>
      <c r="AH64" s="255"/>
    </row>
    <row r="65" spans="28:34" ht="13" x14ac:dyDescent="0.2"/>
    <row r="66" spans="28:34" ht="13" x14ac:dyDescent="0.2"/>
    <row r="67" spans="28:34" ht="13" x14ac:dyDescent="0.2"/>
    <row r="68" spans="28:34" ht="13" x14ac:dyDescent="0.2">
      <c r="AB68" s="255"/>
      <c r="AC68" s="255"/>
      <c r="AD68" s="255"/>
      <c r="AE68" s="255"/>
      <c r="AF68" s="255"/>
      <c r="AG68" s="255"/>
      <c r="AH68" s="255"/>
    </row>
    <row r="69" spans="28:34" ht="13" x14ac:dyDescent="0.2">
      <c r="AF69" s="255"/>
      <c r="AG69" s="255"/>
      <c r="AH69" s="255"/>
    </row>
    <row r="70" spans="28:34" ht="13" x14ac:dyDescent="0.2"/>
    <row r="71" spans="28:34" ht="13" x14ac:dyDescent="0.2"/>
    <row r="72" spans="28:34" ht="13" x14ac:dyDescent="0.2"/>
    <row r="73" spans="28:34" ht="13" x14ac:dyDescent="0.2"/>
    <row r="74" spans="28:34" ht="13" x14ac:dyDescent="0.2"/>
    <row r="75" spans="28:34" ht="13" x14ac:dyDescent="0.2">
      <c r="AH75" s="255"/>
    </row>
    <row r="76" spans="28:34" ht="13" x14ac:dyDescent="0.2">
      <c r="AF76" s="255"/>
      <c r="AG76" s="255"/>
      <c r="AH76" s="255"/>
    </row>
    <row r="77" spans="28:34" ht="13" x14ac:dyDescent="0.2">
      <c r="AG77" s="255"/>
      <c r="AH77" s="255"/>
    </row>
    <row r="78" spans="28:34" ht="13" x14ac:dyDescent="0.2"/>
    <row r="79" spans="28:34" ht="13" x14ac:dyDescent="0.2"/>
    <row r="80" spans="28:34" ht="13" x14ac:dyDescent="0.2"/>
    <row r="81" spans="25:34" ht="13" x14ac:dyDescent="0.2"/>
    <row r="82" spans="25:34" ht="13" x14ac:dyDescent="0.2">
      <c r="Y82" s="255"/>
    </row>
    <row r="83" spans="25:34" ht="13" x14ac:dyDescent="0.2">
      <c r="Y83" s="255"/>
      <c r="Z83" s="255"/>
      <c r="AA83" s="255"/>
      <c r="AB83" s="255"/>
      <c r="AC83" s="255"/>
      <c r="AD83" s="255"/>
      <c r="AE83" s="255"/>
      <c r="AF83" s="255"/>
      <c r="AG83" s="255"/>
      <c r="AH83" s="255"/>
    </row>
    <row r="84" spans="25:34" ht="13" x14ac:dyDescent="0.2"/>
    <row r="85" spans="25:34" ht="13" x14ac:dyDescent="0.2"/>
    <row r="86" spans="25:34" ht="13" x14ac:dyDescent="0.2"/>
    <row r="87" spans="25:34" ht="13" x14ac:dyDescent="0.2"/>
    <row r="88" spans="25:34" ht="13" x14ac:dyDescent="0.2">
      <c r="AH88" s="255"/>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519</v>
      </c>
    </row>
  </sheetData>
  <sheetProtection algorithmName="SHA-512" hashValue="vOMUsJ3+o/xbyiIHiQQLPG6BeXzx/toC6cinzgHfqexhvSv48yssjaXtzxcbqmRbhnwPYAAZtyXIrKez1lV0fQ==" saltValue="SoKvGNPBcX1TbE24oz+VT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1" customWidth="1"/>
    <col min="2" max="8" width="13.36328125" style="141" customWidth="1"/>
    <col min="9" max="16384" width="11.08984375" style="141"/>
  </cols>
  <sheetData>
    <row r="1" spans="1:8" x14ac:dyDescent="0.2">
      <c r="A1" s="135"/>
      <c r="B1" s="136"/>
      <c r="C1" s="137"/>
      <c r="D1" s="138"/>
      <c r="E1" s="139"/>
      <c r="F1" s="139"/>
      <c r="G1" s="139"/>
      <c r="H1" s="140"/>
    </row>
    <row r="2" spans="1:8" x14ac:dyDescent="0.2">
      <c r="A2" s="142"/>
      <c r="B2" s="143"/>
      <c r="C2" s="144"/>
      <c r="D2" s="145" t="s">
        <v>52</v>
      </c>
      <c r="E2" s="146"/>
      <c r="F2" s="147" t="s">
        <v>569</v>
      </c>
      <c r="G2" s="148"/>
      <c r="H2" s="149"/>
    </row>
    <row r="3" spans="1:8" x14ac:dyDescent="0.2">
      <c r="A3" s="145" t="s">
        <v>562</v>
      </c>
      <c r="B3" s="150"/>
      <c r="C3" s="151"/>
      <c r="D3" s="152">
        <v>47199</v>
      </c>
      <c r="E3" s="153"/>
      <c r="F3" s="154">
        <v>42651</v>
      </c>
      <c r="G3" s="155"/>
      <c r="H3" s="156"/>
    </row>
    <row r="4" spans="1:8" x14ac:dyDescent="0.2">
      <c r="A4" s="157"/>
      <c r="B4" s="158"/>
      <c r="C4" s="159"/>
      <c r="D4" s="160">
        <v>19777</v>
      </c>
      <c r="E4" s="161"/>
      <c r="F4" s="162">
        <v>22675</v>
      </c>
      <c r="G4" s="163"/>
      <c r="H4" s="164"/>
    </row>
    <row r="5" spans="1:8" x14ac:dyDescent="0.2">
      <c r="A5" s="145" t="s">
        <v>564</v>
      </c>
      <c r="B5" s="150"/>
      <c r="C5" s="151"/>
      <c r="D5" s="152">
        <v>42690</v>
      </c>
      <c r="E5" s="153"/>
      <c r="F5" s="154">
        <v>43226</v>
      </c>
      <c r="G5" s="155"/>
      <c r="H5" s="156"/>
    </row>
    <row r="6" spans="1:8" x14ac:dyDescent="0.2">
      <c r="A6" s="157"/>
      <c r="B6" s="158"/>
      <c r="C6" s="159"/>
      <c r="D6" s="160">
        <v>22024</v>
      </c>
      <c r="E6" s="161"/>
      <c r="F6" s="162">
        <v>22622</v>
      </c>
      <c r="G6" s="163"/>
      <c r="H6" s="164"/>
    </row>
    <row r="7" spans="1:8" x14ac:dyDescent="0.2">
      <c r="A7" s="145" t="s">
        <v>565</v>
      </c>
      <c r="B7" s="150"/>
      <c r="C7" s="151"/>
      <c r="D7" s="152">
        <v>35487</v>
      </c>
      <c r="E7" s="153"/>
      <c r="F7" s="154">
        <v>42836</v>
      </c>
      <c r="G7" s="155"/>
      <c r="H7" s="156"/>
    </row>
    <row r="8" spans="1:8" x14ac:dyDescent="0.2">
      <c r="A8" s="157"/>
      <c r="B8" s="158"/>
      <c r="C8" s="159"/>
      <c r="D8" s="160">
        <v>19353</v>
      </c>
      <c r="E8" s="161"/>
      <c r="F8" s="162">
        <v>22936</v>
      </c>
      <c r="G8" s="163"/>
      <c r="H8" s="164"/>
    </row>
    <row r="9" spans="1:8" x14ac:dyDescent="0.2">
      <c r="A9" s="145" t="s">
        <v>566</v>
      </c>
      <c r="B9" s="150"/>
      <c r="C9" s="151"/>
      <c r="D9" s="152">
        <v>71835</v>
      </c>
      <c r="E9" s="153"/>
      <c r="F9" s="154">
        <v>44161</v>
      </c>
      <c r="G9" s="155"/>
      <c r="H9" s="156"/>
    </row>
    <row r="10" spans="1:8" x14ac:dyDescent="0.2">
      <c r="A10" s="157"/>
      <c r="B10" s="158"/>
      <c r="C10" s="159"/>
      <c r="D10" s="160">
        <v>26280</v>
      </c>
      <c r="E10" s="161"/>
      <c r="F10" s="162">
        <v>23644</v>
      </c>
      <c r="G10" s="163"/>
      <c r="H10" s="164"/>
    </row>
    <row r="11" spans="1:8" x14ac:dyDescent="0.2">
      <c r="A11" s="145" t="s">
        <v>567</v>
      </c>
      <c r="B11" s="150"/>
      <c r="C11" s="151"/>
      <c r="D11" s="152">
        <v>43402</v>
      </c>
      <c r="E11" s="153"/>
      <c r="F11" s="154">
        <v>43955</v>
      </c>
      <c r="G11" s="155"/>
      <c r="H11" s="156"/>
    </row>
    <row r="12" spans="1:8" x14ac:dyDescent="0.2">
      <c r="A12" s="157"/>
      <c r="B12" s="158"/>
      <c r="C12" s="165"/>
      <c r="D12" s="160">
        <v>17376</v>
      </c>
      <c r="E12" s="161"/>
      <c r="F12" s="162">
        <v>21318</v>
      </c>
      <c r="G12" s="163"/>
      <c r="H12" s="164"/>
    </row>
    <row r="13" spans="1:8" x14ac:dyDescent="0.2">
      <c r="A13" s="145"/>
      <c r="B13" s="150"/>
      <c r="C13" s="166"/>
      <c r="D13" s="167">
        <v>48123</v>
      </c>
      <c r="E13" s="168"/>
      <c r="F13" s="169">
        <v>43366</v>
      </c>
      <c r="G13" s="170"/>
      <c r="H13" s="156"/>
    </row>
    <row r="14" spans="1:8" x14ac:dyDescent="0.2">
      <c r="A14" s="157"/>
      <c r="B14" s="158"/>
      <c r="C14" s="159"/>
      <c r="D14" s="160">
        <v>20962</v>
      </c>
      <c r="E14" s="161"/>
      <c r="F14" s="162">
        <v>22639</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4.45</v>
      </c>
      <c r="C19" s="171">
        <f>ROUND(VALUE(SUBSTITUTE(実質収支比率等に係る経年分析!G$48,"▲","-")),2)</f>
        <v>2.5</v>
      </c>
      <c r="D19" s="171">
        <f>ROUND(VALUE(SUBSTITUTE(実質収支比率等に係る経年分析!H$48,"▲","-")),2)</f>
        <v>2.76</v>
      </c>
      <c r="E19" s="171">
        <f>ROUND(VALUE(SUBSTITUTE(実質収支比率等に係る経年分析!I$48,"▲","-")),2)</f>
        <v>3.05</v>
      </c>
      <c r="F19" s="171">
        <f>ROUND(VALUE(SUBSTITUTE(実質収支比率等に係る経年分析!J$48,"▲","-")),2)</f>
        <v>3.85</v>
      </c>
    </row>
    <row r="20" spans="1:11" x14ac:dyDescent="0.2">
      <c r="A20" s="171" t="s">
        <v>55</v>
      </c>
      <c r="B20" s="171">
        <f>ROUND(VALUE(SUBSTITUTE(実質収支比率等に係る経年分析!F$47,"▲","-")),2)</f>
        <v>30.75</v>
      </c>
      <c r="C20" s="171">
        <f>ROUND(VALUE(SUBSTITUTE(実質収支比率等に係る経年分析!G$47,"▲","-")),2)</f>
        <v>28.87</v>
      </c>
      <c r="D20" s="171">
        <f>ROUND(VALUE(SUBSTITUTE(実質収支比率等に係る経年分析!H$47,"▲","-")),2)</f>
        <v>25.6</v>
      </c>
      <c r="E20" s="171">
        <f>ROUND(VALUE(SUBSTITUTE(実質収支比率等に係る経年分析!I$47,"▲","-")),2)</f>
        <v>25.71</v>
      </c>
      <c r="F20" s="171">
        <f>ROUND(VALUE(SUBSTITUTE(実質収支比率等に係る経年分析!J$47,"▲","-")),2)</f>
        <v>27.07</v>
      </c>
    </row>
    <row r="21" spans="1:11" x14ac:dyDescent="0.2">
      <c r="A21" s="171" t="s">
        <v>56</v>
      </c>
      <c r="B21" s="171">
        <f>IF(ISNUMBER(VALUE(SUBSTITUTE(実質収支比率等に係る経年分析!F$49,"▲","-"))),ROUND(VALUE(SUBSTITUTE(実質収支比率等に係る経年分析!F$49,"▲","-")),2),NA())</f>
        <v>-0.54</v>
      </c>
      <c r="C21" s="171">
        <f>IF(ISNUMBER(VALUE(SUBSTITUTE(実質収支比率等に係る経年分析!G$49,"▲","-"))),ROUND(VALUE(SUBSTITUTE(実質収支比率等に係る経年分析!G$49,"▲","-")),2),NA())</f>
        <v>-4.12</v>
      </c>
      <c r="D21" s="171">
        <f>IF(ISNUMBER(VALUE(SUBSTITUTE(実質収支比率等に係る経年分析!H$49,"▲","-"))),ROUND(VALUE(SUBSTITUTE(実質収支比率等に係る経年分析!H$49,"▲","-")),2),NA())</f>
        <v>-2.82</v>
      </c>
      <c r="E21" s="171">
        <f>IF(ISNUMBER(VALUE(SUBSTITUTE(実質収支比率等に係る経年分析!I$49,"▲","-"))),ROUND(VALUE(SUBSTITUTE(実質収支比率等に係る経年分析!I$49,"▲","-")),2),NA())</f>
        <v>1.35</v>
      </c>
      <c r="F21" s="171">
        <f>IF(ISNUMBER(VALUE(SUBSTITUTE(実質収支比率等に係る経年分析!J$49,"▲","-"))),ROUND(VALUE(SUBSTITUTE(実質収支比率等に係る経年分析!J$49,"▲","-")),2),NA())</f>
        <v>3.32</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公共用地先行取得事業特別会計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v>
      </c>
    </row>
    <row r="30" spans="1:11" x14ac:dyDescent="0.2">
      <c r="A30" s="172" t="str">
        <f>IF(連結実質赤字比率に係る赤字・黒字の構成分析!C$40="",NA(),連結実質赤字比率に係る赤字・黒字の構成分析!C$40)</f>
        <v>後期高齢者医療特別会計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0.03</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0.03</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0.03</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0.02</v>
      </c>
    </row>
    <row r="31" spans="1:11" x14ac:dyDescent="0.2">
      <c r="A31" s="172" t="str">
        <f>IF(連結実質赤字比率に係る赤字・黒字の構成分析!C$39="",NA(),連結実質赤字比率に係る赤字・黒字の構成分析!C$39)</f>
        <v>公共下水道事業会計</v>
      </c>
      <c r="B31" s="172" t="e">
        <f>IF(ROUND(VALUE(SUBSTITUTE(連結実質赤字比率に係る赤字・黒字の構成分析!F$39,"▲", "-")), 2) &lt; 0, ABS(ROUND(VALUE(SUBSTITUTE(連結実質赤字比率に係る赤字・黒字の構成分析!F$39,"▲", "-")), 2)), NA())</f>
        <v>#VALUE!</v>
      </c>
      <c r="C31" s="172" t="e">
        <f>IF(ROUND(VALUE(SUBSTITUTE(連結実質赤字比率に係る赤字・黒字の構成分析!F$39,"▲", "-")), 2) &gt;= 0, ABS(ROUND(VALUE(SUBSTITUTE(連結実質赤字比率に係る赤字・黒字の構成分析!F$39,"▲", "-")), 2)), NA())</f>
        <v>#VALUE!</v>
      </c>
      <c r="D31" s="172" t="e">
        <f>IF(ROUND(VALUE(SUBSTITUTE(連結実質赤字比率に係る赤字・黒字の構成分析!G$39,"▲", "-")), 2) &lt; 0, ABS(ROUND(VALUE(SUBSTITUTE(連結実質赤字比率に係る赤字・黒字の構成分析!G$39,"▲", "-")), 2)), NA())</f>
        <v>#VALUE!</v>
      </c>
      <c r="E31" s="172" t="e">
        <f>IF(ROUND(VALUE(SUBSTITUTE(連結実質赤字比率に係る赤字・黒字の構成分析!G$39,"▲", "-")), 2) &gt;= 0, ABS(ROUND(VALUE(SUBSTITUTE(連結実質赤字比率に係る赤字・黒字の構成分析!G$39,"▲", "-")), 2)), NA())</f>
        <v>#VALUE!</v>
      </c>
      <c r="F31" s="172" t="e">
        <f>IF(ROUND(VALUE(SUBSTITUTE(連結実質赤字比率に係る赤字・黒字の構成分析!H$39,"▲", "-")), 2) &lt; 0, ABS(ROUND(VALUE(SUBSTITUTE(連結実質赤字比率に係る赤字・黒字の構成分析!H$39,"▲", "-")), 2)), NA())</f>
        <v>#VALUE!</v>
      </c>
      <c r="G31" s="172" t="e">
        <f>IF(ROUND(VALUE(SUBSTITUTE(連結実質赤字比率に係る赤字・黒字の構成分析!H$39,"▲", "-")), 2) &gt;= 0, ABS(ROUND(VALUE(SUBSTITUTE(連結実質赤字比率に係る赤字・黒字の構成分析!H$39,"▲", "-")), 2)), NA())</f>
        <v>#VALUE!</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0.21</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0.45</v>
      </c>
    </row>
    <row r="32" spans="1:11" x14ac:dyDescent="0.2">
      <c r="A32" s="172" t="str">
        <f>IF(連結実質赤字比率に係る赤字・黒字の構成分析!C$38="",NA(),連結実質赤字比率に係る赤字・黒字の構成分析!C$38)</f>
        <v>競輪事業特別会計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0.86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0.7</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0.75</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0.51</v>
      </c>
    </row>
    <row r="33" spans="1:16" x14ac:dyDescent="0.2">
      <c r="A33" s="172" t="str">
        <f>IF(連結実質赤字比率に係る赤字・黒字の構成分析!C$37="",NA(),連結実質赤字比率に係る赤字・黒字の構成分析!C$37)</f>
        <v>介護保険事業特別会計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1.41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0.35</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1.1399999999999999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0.8</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1.22</v>
      </c>
    </row>
    <row r="34" spans="1:16" x14ac:dyDescent="0.2">
      <c r="A34" s="172" t="str">
        <f>IF(連結実質赤字比率に係る赤字・黒字の構成分析!C$36="",NA(),連結実質赤字比率に係る赤字・黒字の構成分析!C$36)</f>
        <v>国民健康保険事業特別会計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3.41</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1.48</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2.41</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1.85</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1.97</v>
      </c>
    </row>
    <row r="35" spans="1:16" x14ac:dyDescent="0.2">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4.45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2.4900000000000002</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2.76</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3.04</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3.85</v>
      </c>
    </row>
    <row r="36" spans="1:16" x14ac:dyDescent="0.2">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7.43</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7.25</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6.43</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5.5</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3270</v>
      </c>
      <c r="E42" s="173"/>
      <c r="F42" s="173"/>
      <c r="G42" s="173">
        <f>'実質公債費比率（分子）の構造'!L$52</f>
        <v>3139</v>
      </c>
      <c r="H42" s="173"/>
      <c r="I42" s="173"/>
      <c r="J42" s="173">
        <f>'実質公債費比率（分子）の構造'!M$52</f>
        <v>3094</v>
      </c>
      <c r="K42" s="173"/>
      <c r="L42" s="173"/>
      <c r="M42" s="173">
        <f>'実質公債費比率（分子）の構造'!N$52</f>
        <v>3170</v>
      </c>
      <c r="N42" s="173"/>
      <c r="O42" s="173"/>
      <c r="P42" s="173">
        <f>'実質公債費比率（分子）の構造'!O$52</f>
        <v>3210</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320</v>
      </c>
      <c r="C45" s="173"/>
      <c r="D45" s="173"/>
      <c r="E45" s="173">
        <f>'実質公債費比率（分子）の構造'!L$49</f>
        <v>370</v>
      </c>
      <c r="F45" s="173"/>
      <c r="G45" s="173"/>
      <c r="H45" s="173">
        <f>'実質公債費比率（分子）の構造'!M$49</f>
        <v>371</v>
      </c>
      <c r="I45" s="173"/>
      <c r="J45" s="173"/>
      <c r="K45" s="173">
        <f>'実質公債費比率（分子）の構造'!N$49</f>
        <v>371</v>
      </c>
      <c r="L45" s="173"/>
      <c r="M45" s="173"/>
      <c r="N45" s="173">
        <f>'実質公債費比率（分子）の構造'!O$49</f>
        <v>373</v>
      </c>
      <c r="O45" s="173"/>
      <c r="P45" s="173"/>
    </row>
    <row r="46" spans="1:16" x14ac:dyDescent="0.2">
      <c r="A46" s="173" t="s">
        <v>67</v>
      </c>
      <c r="B46" s="173">
        <f>'実質公債費比率（分子）の構造'!K$48</f>
        <v>218</v>
      </c>
      <c r="C46" s="173"/>
      <c r="D46" s="173"/>
      <c r="E46" s="173">
        <f>'実質公債費比率（分子）の構造'!L$48</f>
        <v>217</v>
      </c>
      <c r="F46" s="173"/>
      <c r="G46" s="173"/>
      <c r="H46" s="173">
        <f>'実質公債費比率（分子）の構造'!M$48</f>
        <v>216</v>
      </c>
      <c r="I46" s="173"/>
      <c r="J46" s="173"/>
      <c r="K46" s="173">
        <f>'実質公債費比率（分子）の構造'!N$48</f>
        <v>209</v>
      </c>
      <c r="L46" s="173"/>
      <c r="M46" s="173"/>
      <c r="N46" s="173">
        <f>'実質公債費比率（分子）の構造'!O$48</f>
        <v>191</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3519</v>
      </c>
      <c r="C49" s="173"/>
      <c r="D49" s="173"/>
      <c r="E49" s="173">
        <f>'実質公債費比率（分子）の構造'!L$45</f>
        <v>3317</v>
      </c>
      <c r="F49" s="173"/>
      <c r="G49" s="173"/>
      <c r="H49" s="173">
        <f>'実質公債費比率（分子）の構造'!M$45</f>
        <v>3146</v>
      </c>
      <c r="I49" s="173"/>
      <c r="J49" s="173"/>
      <c r="K49" s="173">
        <f>'実質公債費比率（分子）の構造'!N$45</f>
        <v>3130</v>
      </c>
      <c r="L49" s="173"/>
      <c r="M49" s="173"/>
      <c r="N49" s="173">
        <f>'実質公債費比率（分子）の構造'!O$45</f>
        <v>3556</v>
      </c>
      <c r="O49" s="173"/>
      <c r="P49" s="173"/>
    </row>
    <row r="50" spans="1:16" x14ac:dyDescent="0.2">
      <c r="A50" s="173" t="s">
        <v>71</v>
      </c>
      <c r="B50" s="173" t="e">
        <f>NA()</f>
        <v>#N/A</v>
      </c>
      <c r="C50" s="173">
        <f>IF(ISNUMBER('実質公債費比率（分子）の構造'!K$53),'実質公債費比率（分子）の構造'!K$53,NA())</f>
        <v>787</v>
      </c>
      <c r="D50" s="173" t="e">
        <f>NA()</f>
        <v>#N/A</v>
      </c>
      <c r="E50" s="173" t="e">
        <f>NA()</f>
        <v>#N/A</v>
      </c>
      <c r="F50" s="173">
        <f>IF(ISNUMBER('実質公債費比率（分子）の構造'!L$53),'実質公債費比率（分子）の構造'!L$53,NA())</f>
        <v>765</v>
      </c>
      <c r="G50" s="173" t="e">
        <f>NA()</f>
        <v>#N/A</v>
      </c>
      <c r="H50" s="173" t="e">
        <f>NA()</f>
        <v>#N/A</v>
      </c>
      <c r="I50" s="173">
        <f>IF(ISNUMBER('実質公債費比率（分子）の構造'!M$53),'実質公債費比率（分子）の構造'!M$53,NA())</f>
        <v>639</v>
      </c>
      <c r="J50" s="173" t="e">
        <f>NA()</f>
        <v>#N/A</v>
      </c>
      <c r="K50" s="173" t="e">
        <f>NA()</f>
        <v>#N/A</v>
      </c>
      <c r="L50" s="173">
        <f>IF(ISNUMBER('実質公債費比率（分子）の構造'!N$53),'実質公債費比率（分子）の構造'!N$53,NA())</f>
        <v>540</v>
      </c>
      <c r="M50" s="173" t="e">
        <f>NA()</f>
        <v>#N/A</v>
      </c>
      <c r="N50" s="173" t="e">
        <f>NA()</f>
        <v>#N/A</v>
      </c>
      <c r="O50" s="173">
        <f>IF(ISNUMBER('実質公債費比率（分子）の構造'!O$53),'実質公債費比率（分子）の構造'!O$53,NA())</f>
        <v>910</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31711</v>
      </c>
      <c r="E56" s="172"/>
      <c r="F56" s="172"/>
      <c r="G56" s="172">
        <f>'将来負担比率（分子）の構造'!J$52</f>
        <v>31833</v>
      </c>
      <c r="H56" s="172"/>
      <c r="I56" s="172"/>
      <c r="J56" s="172">
        <f>'将来負担比率（分子）の構造'!K$52</f>
        <v>31480</v>
      </c>
      <c r="K56" s="172"/>
      <c r="L56" s="172"/>
      <c r="M56" s="172">
        <f>'将来負担比率（分子）の構造'!L$52</f>
        <v>31668</v>
      </c>
      <c r="N56" s="172"/>
      <c r="O56" s="172"/>
      <c r="P56" s="172">
        <f>'将来負担比率（分子）の構造'!M$52</f>
        <v>31011</v>
      </c>
    </row>
    <row r="57" spans="1:16" x14ac:dyDescent="0.2">
      <c r="A57" s="172" t="s">
        <v>42</v>
      </c>
      <c r="B57" s="172"/>
      <c r="C57" s="172"/>
      <c r="D57" s="172">
        <f>'将来負担比率（分子）の構造'!I$51</f>
        <v>6185</v>
      </c>
      <c r="E57" s="172"/>
      <c r="F57" s="172"/>
      <c r="G57" s="172">
        <f>'将来負担比率（分子）の構造'!J$51</f>
        <v>5613</v>
      </c>
      <c r="H57" s="172"/>
      <c r="I57" s="172"/>
      <c r="J57" s="172">
        <f>'将来負担比率（分子）の構造'!K$51</f>
        <v>5233</v>
      </c>
      <c r="K57" s="172"/>
      <c r="L57" s="172"/>
      <c r="M57" s="172">
        <f>'将来負担比率（分子）の構造'!L$51</f>
        <v>6134</v>
      </c>
      <c r="N57" s="172"/>
      <c r="O57" s="172"/>
      <c r="P57" s="172">
        <f>'将来負担比率（分子）の構造'!M$51</f>
        <v>7058</v>
      </c>
    </row>
    <row r="58" spans="1:16" x14ac:dyDescent="0.2">
      <c r="A58" s="172" t="s">
        <v>41</v>
      </c>
      <c r="B58" s="172"/>
      <c r="C58" s="172"/>
      <c r="D58" s="172">
        <f>'将来負担比率（分子）の構造'!I$50</f>
        <v>14252</v>
      </c>
      <c r="E58" s="172"/>
      <c r="F58" s="172"/>
      <c r="G58" s="172">
        <f>'将来負担比率（分子）の構造'!J$50</f>
        <v>15546</v>
      </c>
      <c r="H58" s="172"/>
      <c r="I58" s="172"/>
      <c r="J58" s="172">
        <f>'将来負担比率（分子）の構造'!K$50</f>
        <v>14991</v>
      </c>
      <c r="K58" s="172"/>
      <c r="L58" s="172"/>
      <c r="M58" s="172">
        <f>'将来負担比率（分子）の構造'!L$50</f>
        <v>17005</v>
      </c>
      <c r="N58" s="172"/>
      <c r="O58" s="172"/>
      <c r="P58" s="172">
        <f>'将来負担比率（分子）の構造'!M$50</f>
        <v>20784</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f>'将来負担比率（分子）の構造'!I$45</f>
        <v>5776</v>
      </c>
      <c r="C62" s="172"/>
      <c r="D62" s="172"/>
      <c r="E62" s="172">
        <f>'将来負担比率（分子）の構造'!J$45</f>
        <v>5655</v>
      </c>
      <c r="F62" s="172"/>
      <c r="G62" s="172"/>
      <c r="H62" s="172">
        <f>'将来負担比率（分子）の構造'!K$45</f>
        <v>5256</v>
      </c>
      <c r="I62" s="172"/>
      <c r="J62" s="172"/>
      <c r="K62" s="172">
        <f>'将来負担比率（分子）の構造'!L$45</f>
        <v>5095</v>
      </c>
      <c r="L62" s="172"/>
      <c r="M62" s="172"/>
      <c r="N62" s="172">
        <f>'将来負担比率（分子）の構造'!M$45</f>
        <v>5027</v>
      </c>
      <c r="O62" s="172"/>
      <c r="P62" s="172"/>
    </row>
    <row r="63" spans="1:16" x14ac:dyDescent="0.2">
      <c r="A63" s="172" t="s">
        <v>34</v>
      </c>
      <c r="B63" s="172">
        <f>'将来負担比率（分子）の構造'!I$44</f>
        <v>3625</v>
      </c>
      <c r="C63" s="172"/>
      <c r="D63" s="172"/>
      <c r="E63" s="172">
        <f>'将来負担比率（分子）の構造'!J$44</f>
        <v>3289</v>
      </c>
      <c r="F63" s="172"/>
      <c r="G63" s="172"/>
      <c r="H63" s="172">
        <f>'将来負担比率（分子）の構造'!K$44</f>
        <v>3404</v>
      </c>
      <c r="I63" s="172"/>
      <c r="J63" s="172"/>
      <c r="K63" s="172">
        <f>'将来負担比率（分子）の構造'!L$44</f>
        <v>3325</v>
      </c>
      <c r="L63" s="172"/>
      <c r="M63" s="172"/>
      <c r="N63" s="172">
        <f>'将来負担比率（分子）の構造'!M$44</f>
        <v>3185</v>
      </c>
      <c r="O63" s="172"/>
      <c r="P63" s="172"/>
    </row>
    <row r="64" spans="1:16" x14ac:dyDescent="0.2">
      <c r="A64" s="172" t="s">
        <v>33</v>
      </c>
      <c r="B64" s="172">
        <f>'将来負担比率（分子）の構造'!I$43</f>
        <v>2508</v>
      </c>
      <c r="C64" s="172"/>
      <c r="D64" s="172"/>
      <c r="E64" s="172">
        <f>'将来負担比率（分子）の構造'!J$43</f>
        <v>2467</v>
      </c>
      <c r="F64" s="172"/>
      <c r="G64" s="172"/>
      <c r="H64" s="172">
        <f>'将来負担比率（分子）の構造'!K$43</f>
        <v>2397</v>
      </c>
      <c r="I64" s="172"/>
      <c r="J64" s="172"/>
      <c r="K64" s="172">
        <f>'将来負担比率（分子）の構造'!L$43</f>
        <v>2255</v>
      </c>
      <c r="L64" s="172"/>
      <c r="M64" s="172"/>
      <c r="N64" s="172">
        <f>'将来負担比率（分子）の構造'!M$43</f>
        <v>2161</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34125</v>
      </c>
      <c r="C66" s="172"/>
      <c r="D66" s="172"/>
      <c r="E66" s="172">
        <f>'将来負担比率（分子）の構造'!J$41</f>
        <v>34809</v>
      </c>
      <c r="F66" s="172"/>
      <c r="G66" s="172"/>
      <c r="H66" s="172">
        <f>'将来負担比率（分子）の構造'!K$41</f>
        <v>34858</v>
      </c>
      <c r="I66" s="172"/>
      <c r="J66" s="172"/>
      <c r="K66" s="172">
        <f>'将来負担比率（分子）の構造'!L$41</f>
        <v>37869</v>
      </c>
      <c r="L66" s="172"/>
      <c r="M66" s="172"/>
      <c r="N66" s="172">
        <f>'将来負担比率（分子）の構造'!M$41</f>
        <v>38319</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6437</v>
      </c>
      <c r="C72" s="176">
        <f>基金残高に係る経年分析!G55</f>
        <v>6689</v>
      </c>
      <c r="D72" s="176">
        <f>基金残高に係る経年分析!H55</f>
        <v>7339</v>
      </c>
    </row>
    <row r="73" spans="1:16" x14ac:dyDescent="0.2">
      <c r="A73" s="175" t="s">
        <v>78</v>
      </c>
      <c r="B73" s="176">
        <f>基金残高に係る経年分析!F56</f>
        <v>858</v>
      </c>
      <c r="C73" s="176">
        <f>基金残高に係る経年分析!G56</f>
        <v>819</v>
      </c>
      <c r="D73" s="176">
        <f>基金残高に係る経年分析!H56</f>
        <v>1278</v>
      </c>
    </row>
    <row r="74" spans="1:16" x14ac:dyDescent="0.2">
      <c r="A74" s="175" t="s">
        <v>79</v>
      </c>
      <c r="B74" s="176">
        <f>基金残高に係る経年分析!F57</f>
        <v>3653</v>
      </c>
      <c r="C74" s="176">
        <f>基金残高に係る経年分析!G57</f>
        <v>3813</v>
      </c>
      <c r="D74" s="176">
        <f>基金残高に係る経年分析!H57</f>
        <v>4795</v>
      </c>
    </row>
  </sheetData>
  <sheetProtection algorithmName="SHA-512" hashValue="ZWIpMi0yxXPTkhndyPovWzwWJooCA74DhTjFnXA0n+BoCflTd6/mJoB+oenMn8aIAH0EF3XSZYX3oG5TSCkTRg==" saltValue="7ZVpdpWlYw02qFoAPfkaM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workbookViewId="0"/>
  </sheetViews>
  <sheetFormatPr defaultColWidth="0" defaultRowHeight="11.25" customHeight="1" zeroHeight="1" x14ac:dyDescent="0.2"/>
  <cols>
    <col min="1" max="1" width="1.6328125" style="212" customWidth="1"/>
    <col min="2" max="2" width="2.36328125" style="212" customWidth="1"/>
    <col min="3" max="16" width="2.6328125" style="212" customWidth="1"/>
    <col min="17" max="17" width="2.36328125" style="212" customWidth="1"/>
    <col min="18" max="95" width="1.6328125" style="212" customWidth="1"/>
    <col min="96" max="133" width="1.6328125" style="222" customWidth="1"/>
    <col min="134" max="143" width="1.63281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212</v>
      </c>
      <c r="DI1" s="606"/>
      <c r="DJ1" s="606"/>
      <c r="DK1" s="606"/>
      <c r="DL1" s="606"/>
      <c r="DM1" s="606"/>
      <c r="DN1" s="607"/>
      <c r="DO1" s="212"/>
      <c r="DP1" s="605" t="s">
        <v>213</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2">
      <c r="B2" s="213" t="s">
        <v>214</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08" t="s">
        <v>215</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216</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217</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2">
      <c r="B4" s="608" t="s">
        <v>1</v>
      </c>
      <c r="C4" s="609"/>
      <c r="D4" s="609"/>
      <c r="E4" s="609"/>
      <c r="F4" s="609"/>
      <c r="G4" s="609"/>
      <c r="H4" s="609"/>
      <c r="I4" s="609"/>
      <c r="J4" s="609"/>
      <c r="K4" s="609"/>
      <c r="L4" s="609"/>
      <c r="M4" s="609"/>
      <c r="N4" s="609"/>
      <c r="O4" s="609"/>
      <c r="P4" s="609"/>
      <c r="Q4" s="610"/>
      <c r="R4" s="608" t="s">
        <v>218</v>
      </c>
      <c r="S4" s="609"/>
      <c r="T4" s="609"/>
      <c r="U4" s="609"/>
      <c r="V4" s="609"/>
      <c r="W4" s="609"/>
      <c r="X4" s="609"/>
      <c r="Y4" s="610"/>
      <c r="Z4" s="608" t="s">
        <v>219</v>
      </c>
      <c r="AA4" s="609"/>
      <c r="AB4" s="609"/>
      <c r="AC4" s="610"/>
      <c r="AD4" s="608" t="s">
        <v>220</v>
      </c>
      <c r="AE4" s="609"/>
      <c r="AF4" s="609"/>
      <c r="AG4" s="609"/>
      <c r="AH4" s="609"/>
      <c r="AI4" s="609"/>
      <c r="AJ4" s="609"/>
      <c r="AK4" s="610"/>
      <c r="AL4" s="608" t="s">
        <v>219</v>
      </c>
      <c r="AM4" s="609"/>
      <c r="AN4" s="609"/>
      <c r="AO4" s="610"/>
      <c r="AP4" s="614" t="s">
        <v>221</v>
      </c>
      <c r="AQ4" s="614"/>
      <c r="AR4" s="614"/>
      <c r="AS4" s="614"/>
      <c r="AT4" s="614"/>
      <c r="AU4" s="614"/>
      <c r="AV4" s="614"/>
      <c r="AW4" s="614"/>
      <c r="AX4" s="614"/>
      <c r="AY4" s="614"/>
      <c r="AZ4" s="614"/>
      <c r="BA4" s="614"/>
      <c r="BB4" s="614"/>
      <c r="BC4" s="614"/>
      <c r="BD4" s="614"/>
      <c r="BE4" s="614"/>
      <c r="BF4" s="614"/>
      <c r="BG4" s="614" t="s">
        <v>222</v>
      </c>
      <c r="BH4" s="614"/>
      <c r="BI4" s="614"/>
      <c r="BJ4" s="614"/>
      <c r="BK4" s="614"/>
      <c r="BL4" s="614"/>
      <c r="BM4" s="614"/>
      <c r="BN4" s="614"/>
      <c r="BO4" s="614" t="s">
        <v>219</v>
      </c>
      <c r="BP4" s="614"/>
      <c r="BQ4" s="614"/>
      <c r="BR4" s="614"/>
      <c r="BS4" s="614" t="s">
        <v>223</v>
      </c>
      <c r="BT4" s="614"/>
      <c r="BU4" s="614"/>
      <c r="BV4" s="614"/>
      <c r="BW4" s="614"/>
      <c r="BX4" s="614"/>
      <c r="BY4" s="614"/>
      <c r="BZ4" s="614"/>
      <c r="CA4" s="614"/>
      <c r="CB4" s="614"/>
      <c r="CD4" s="611" t="s">
        <v>224</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1" customFormat="1" ht="11.25" customHeight="1" x14ac:dyDescent="0.2">
      <c r="B5" s="615" t="s">
        <v>225</v>
      </c>
      <c r="C5" s="616"/>
      <c r="D5" s="616"/>
      <c r="E5" s="616"/>
      <c r="F5" s="616"/>
      <c r="G5" s="616"/>
      <c r="H5" s="616"/>
      <c r="I5" s="616"/>
      <c r="J5" s="616"/>
      <c r="K5" s="616"/>
      <c r="L5" s="616"/>
      <c r="M5" s="616"/>
      <c r="N5" s="616"/>
      <c r="O5" s="616"/>
      <c r="P5" s="616"/>
      <c r="Q5" s="617"/>
      <c r="R5" s="618">
        <v>13596795</v>
      </c>
      <c r="S5" s="619"/>
      <c r="T5" s="619"/>
      <c r="U5" s="619"/>
      <c r="V5" s="619"/>
      <c r="W5" s="619"/>
      <c r="X5" s="619"/>
      <c r="Y5" s="620"/>
      <c r="Z5" s="621">
        <v>21.8</v>
      </c>
      <c r="AA5" s="621"/>
      <c r="AB5" s="621"/>
      <c r="AC5" s="621"/>
      <c r="AD5" s="622">
        <v>12467298</v>
      </c>
      <c r="AE5" s="622"/>
      <c r="AF5" s="622"/>
      <c r="AG5" s="622"/>
      <c r="AH5" s="622"/>
      <c r="AI5" s="622"/>
      <c r="AJ5" s="622"/>
      <c r="AK5" s="622"/>
      <c r="AL5" s="623">
        <v>46.4</v>
      </c>
      <c r="AM5" s="624"/>
      <c r="AN5" s="624"/>
      <c r="AO5" s="625"/>
      <c r="AP5" s="615" t="s">
        <v>226</v>
      </c>
      <c r="AQ5" s="616"/>
      <c r="AR5" s="616"/>
      <c r="AS5" s="616"/>
      <c r="AT5" s="616"/>
      <c r="AU5" s="616"/>
      <c r="AV5" s="616"/>
      <c r="AW5" s="616"/>
      <c r="AX5" s="616"/>
      <c r="AY5" s="616"/>
      <c r="AZ5" s="616"/>
      <c r="BA5" s="616"/>
      <c r="BB5" s="616"/>
      <c r="BC5" s="616"/>
      <c r="BD5" s="616"/>
      <c r="BE5" s="616"/>
      <c r="BF5" s="617"/>
      <c r="BG5" s="629">
        <v>12302727</v>
      </c>
      <c r="BH5" s="630"/>
      <c r="BI5" s="630"/>
      <c r="BJ5" s="630"/>
      <c r="BK5" s="630"/>
      <c r="BL5" s="630"/>
      <c r="BM5" s="630"/>
      <c r="BN5" s="631"/>
      <c r="BO5" s="632">
        <v>90.5</v>
      </c>
      <c r="BP5" s="632"/>
      <c r="BQ5" s="632"/>
      <c r="BR5" s="632"/>
      <c r="BS5" s="633">
        <v>103351</v>
      </c>
      <c r="BT5" s="633"/>
      <c r="BU5" s="633"/>
      <c r="BV5" s="633"/>
      <c r="BW5" s="633"/>
      <c r="BX5" s="633"/>
      <c r="BY5" s="633"/>
      <c r="BZ5" s="633"/>
      <c r="CA5" s="633"/>
      <c r="CB5" s="637"/>
      <c r="CD5" s="611" t="s">
        <v>221</v>
      </c>
      <c r="CE5" s="612"/>
      <c r="CF5" s="612"/>
      <c r="CG5" s="612"/>
      <c r="CH5" s="612"/>
      <c r="CI5" s="612"/>
      <c r="CJ5" s="612"/>
      <c r="CK5" s="612"/>
      <c r="CL5" s="612"/>
      <c r="CM5" s="612"/>
      <c r="CN5" s="612"/>
      <c r="CO5" s="612"/>
      <c r="CP5" s="612"/>
      <c r="CQ5" s="613"/>
      <c r="CR5" s="611" t="s">
        <v>227</v>
      </c>
      <c r="CS5" s="612"/>
      <c r="CT5" s="612"/>
      <c r="CU5" s="612"/>
      <c r="CV5" s="612"/>
      <c r="CW5" s="612"/>
      <c r="CX5" s="612"/>
      <c r="CY5" s="613"/>
      <c r="CZ5" s="611" t="s">
        <v>219</v>
      </c>
      <c r="DA5" s="612"/>
      <c r="DB5" s="612"/>
      <c r="DC5" s="613"/>
      <c r="DD5" s="611" t="s">
        <v>228</v>
      </c>
      <c r="DE5" s="612"/>
      <c r="DF5" s="612"/>
      <c r="DG5" s="612"/>
      <c r="DH5" s="612"/>
      <c r="DI5" s="612"/>
      <c r="DJ5" s="612"/>
      <c r="DK5" s="612"/>
      <c r="DL5" s="612"/>
      <c r="DM5" s="612"/>
      <c r="DN5" s="612"/>
      <c r="DO5" s="612"/>
      <c r="DP5" s="613"/>
      <c r="DQ5" s="611" t="s">
        <v>229</v>
      </c>
      <c r="DR5" s="612"/>
      <c r="DS5" s="612"/>
      <c r="DT5" s="612"/>
      <c r="DU5" s="612"/>
      <c r="DV5" s="612"/>
      <c r="DW5" s="612"/>
      <c r="DX5" s="612"/>
      <c r="DY5" s="612"/>
      <c r="DZ5" s="612"/>
      <c r="EA5" s="612"/>
      <c r="EB5" s="612"/>
      <c r="EC5" s="613"/>
    </row>
    <row r="6" spans="2:143" ht="11.25" customHeight="1" x14ac:dyDescent="0.2">
      <c r="B6" s="626" t="s">
        <v>230</v>
      </c>
      <c r="C6" s="627"/>
      <c r="D6" s="627"/>
      <c r="E6" s="627"/>
      <c r="F6" s="627"/>
      <c r="G6" s="627"/>
      <c r="H6" s="627"/>
      <c r="I6" s="627"/>
      <c r="J6" s="627"/>
      <c r="K6" s="627"/>
      <c r="L6" s="627"/>
      <c r="M6" s="627"/>
      <c r="N6" s="627"/>
      <c r="O6" s="627"/>
      <c r="P6" s="627"/>
      <c r="Q6" s="628"/>
      <c r="R6" s="629">
        <v>277340</v>
      </c>
      <c r="S6" s="630"/>
      <c r="T6" s="630"/>
      <c r="U6" s="630"/>
      <c r="V6" s="630"/>
      <c r="W6" s="630"/>
      <c r="X6" s="630"/>
      <c r="Y6" s="631"/>
      <c r="Z6" s="632">
        <v>0.4</v>
      </c>
      <c r="AA6" s="632"/>
      <c r="AB6" s="632"/>
      <c r="AC6" s="632"/>
      <c r="AD6" s="633">
        <v>277340</v>
      </c>
      <c r="AE6" s="633"/>
      <c r="AF6" s="633"/>
      <c r="AG6" s="633"/>
      <c r="AH6" s="633"/>
      <c r="AI6" s="633"/>
      <c r="AJ6" s="633"/>
      <c r="AK6" s="633"/>
      <c r="AL6" s="634">
        <v>1</v>
      </c>
      <c r="AM6" s="635"/>
      <c r="AN6" s="635"/>
      <c r="AO6" s="636"/>
      <c r="AP6" s="626" t="s">
        <v>231</v>
      </c>
      <c r="AQ6" s="627"/>
      <c r="AR6" s="627"/>
      <c r="AS6" s="627"/>
      <c r="AT6" s="627"/>
      <c r="AU6" s="627"/>
      <c r="AV6" s="627"/>
      <c r="AW6" s="627"/>
      <c r="AX6" s="627"/>
      <c r="AY6" s="627"/>
      <c r="AZ6" s="627"/>
      <c r="BA6" s="627"/>
      <c r="BB6" s="627"/>
      <c r="BC6" s="627"/>
      <c r="BD6" s="627"/>
      <c r="BE6" s="627"/>
      <c r="BF6" s="628"/>
      <c r="BG6" s="629">
        <v>12302727</v>
      </c>
      <c r="BH6" s="630"/>
      <c r="BI6" s="630"/>
      <c r="BJ6" s="630"/>
      <c r="BK6" s="630"/>
      <c r="BL6" s="630"/>
      <c r="BM6" s="630"/>
      <c r="BN6" s="631"/>
      <c r="BO6" s="632">
        <v>90.5</v>
      </c>
      <c r="BP6" s="632"/>
      <c r="BQ6" s="632"/>
      <c r="BR6" s="632"/>
      <c r="BS6" s="633">
        <v>103351</v>
      </c>
      <c r="BT6" s="633"/>
      <c r="BU6" s="633"/>
      <c r="BV6" s="633"/>
      <c r="BW6" s="633"/>
      <c r="BX6" s="633"/>
      <c r="BY6" s="633"/>
      <c r="BZ6" s="633"/>
      <c r="CA6" s="633"/>
      <c r="CB6" s="637"/>
      <c r="CD6" s="640" t="s">
        <v>232</v>
      </c>
      <c r="CE6" s="641"/>
      <c r="CF6" s="641"/>
      <c r="CG6" s="641"/>
      <c r="CH6" s="641"/>
      <c r="CI6" s="641"/>
      <c r="CJ6" s="641"/>
      <c r="CK6" s="641"/>
      <c r="CL6" s="641"/>
      <c r="CM6" s="641"/>
      <c r="CN6" s="641"/>
      <c r="CO6" s="641"/>
      <c r="CP6" s="641"/>
      <c r="CQ6" s="642"/>
      <c r="CR6" s="629">
        <v>323127</v>
      </c>
      <c r="CS6" s="630"/>
      <c r="CT6" s="630"/>
      <c r="CU6" s="630"/>
      <c r="CV6" s="630"/>
      <c r="CW6" s="630"/>
      <c r="CX6" s="630"/>
      <c r="CY6" s="631"/>
      <c r="CZ6" s="623">
        <v>0.5</v>
      </c>
      <c r="DA6" s="624"/>
      <c r="DB6" s="624"/>
      <c r="DC6" s="643"/>
      <c r="DD6" s="638" t="s">
        <v>126</v>
      </c>
      <c r="DE6" s="630"/>
      <c r="DF6" s="630"/>
      <c r="DG6" s="630"/>
      <c r="DH6" s="630"/>
      <c r="DI6" s="630"/>
      <c r="DJ6" s="630"/>
      <c r="DK6" s="630"/>
      <c r="DL6" s="630"/>
      <c r="DM6" s="630"/>
      <c r="DN6" s="630"/>
      <c r="DO6" s="630"/>
      <c r="DP6" s="631"/>
      <c r="DQ6" s="638">
        <v>323127</v>
      </c>
      <c r="DR6" s="630"/>
      <c r="DS6" s="630"/>
      <c r="DT6" s="630"/>
      <c r="DU6" s="630"/>
      <c r="DV6" s="630"/>
      <c r="DW6" s="630"/>
      <c r="DX6" s="630"/>
      <c r="DY6" s="630"/>
      <c r="DZ6" s="630"/>
      <c r="EA6" s="630"/>
      <c r="EB6" s="630"/>
      <c r="EC6" s="639"/>
    </row>
    <row r="7" spans="2:143" ht="11.25" customHeight="1" x14ac:dyDescent="0.2">
      <c r="B7" s="626" t="s">
        <v>233</v>
      </c>
      <c r="C7" s="627"/>
      <c r="D7" s="627"/>
      <c r="E7" s="627"/>
      <c r="F7" s="627"/>
      <c r="G7" s="627"/>
      <c r="H7" s="627"/>
      <c r="I7" s="627"/>
      <c r="J7" s="627"/>
      <c r="K7" s="627"/>
      <c r="L7" s="627"/>
      <c r="M7" s="627"/>
      <c r="N7" s="627"/>
      <c r="O7" s="627"/>
      <c r="P7" s="627"/>
      <c r="Q7" s="628"/>
      <c r="R7" s="629">
        <v>8862</v>
      </c>
      <c r="S7" s="630"/>
      <c r="T7" s="630"/>
      <c r="U7" s="630"/>
      <c r="V7" s="630"/>
      <c r="W7" s="630"/>
      <c r="X7" s="630"/>
      <c r="Y7" s="631"/>
      <c r="Z7" s="632">
        <v>0</v>
      </c>
      <c r="AA7" s="632"/>
      <c r="AB7" s="632"/>
      <c r="AC7" s="632"/>
      <c r="AD7" s="633">
        <v>8862</v>
      </c>
      <c r="AE7" s="633"/>
      <c r="AF7" s="633"/>
      <c r="AG7" s="633"/>
      <c r="AH7" s="633"/>
      <c r="AI7" s="633"/>
      <c r="AJ7" s="633"/>
      <c r="AK7" s="633"/>
      <c r="AL7" s="634">
        <v>0</v>
      </c>
      <c r="AM7" s="635"/>
      <c r="AN7" s="635"/>
      <c r="AO7" s="636"/>
      <c r="AP7" s="626" t="s">
        <v>234</v>
      </c>
      <c r="AQ7" s="627"/>
      <c r="AR7" s="627"/>
      <c r="AS7" s="627"/>
      <c r="AT7" s="627"/>
      <c r="AU7" s="627"/>
      <c r="AV7" s="627"/>
      <c r="AW7" s="627"/>
      <c r="AX7" s="627"/>
      <c r="AY7" s="627"/>
      <c r="AZ7" s="627"/>
      <c r="BA7" s="627"/>
      <c r="BB7" s="627"/>
      <c r="BC7" s="627"/>
      <c r="BD7" s="627"/>
      <c r="BE7" s="627"/>
      <c r="BF7" s="628"/>
      <c r="BG7" s="629">
        <v>5404021</v>
      </c>
      <c r="BH7" s="630"/>
      <c r="BI7" s="630"/>
      <c r="BJ7" s="630"/>
      <c r="BK7" s="630"/>
      <c r="BL7" s="630"/>
      <c r="BM7" s="630"/>
      <c r="BN7" s="631"/>
      <c r="BO7" s="632">
        <v>39.700000000000003</v>
      </c>
      <c r="BP7" s="632"/>
      <c r="BQ7" s="632"/>
      <c r="BR7" s="632"/>
      <c r="BS7" s="633">
        <v>103351</v>
      </c>
      <c r="BT7" s="633"/>
      <c r="BU7" s="633"/>
      <c r="BV7" s="633"/>
      <c r="BW7" s="633"/>
      <c r="BX7" s="633"/>
      <c r="BY7" s="633"/>
      <c r="BZ7" s="633"/>
      <c r="CA7" s="633"/>
      <c r="CB7" s="637"/>
      <c r="CD7" s="644" t="s">
        <v>235</v>
      </c>
      <c r="CE7" s="645"/>
      <c r="CF7" s="645"/>
      <c r="CG7" s="645"/>
      <c r="CH7" s="645"/>
      <c r="CI7" s="645"/>
      <c r="CJ7" s="645"/>
      <c r="CK7" s="645"/>
      <c r="CL7" s="645"/>
      <c r="CM7" s="645"/>
      <c r="CN7" s="645"/>
      <c r="CO7" s="645"/>
      <c r="CP7" s="645"/>
      <c r="CQ7" s="646"/>
      <c r="CR7" s="629">
        <v>6686623</v>
      </c>
      <c r="CS7" s="630"/>
      <c r="CT7" s="630"/>
      <c r="CU7" s="630"/>
      <c r="CV7" s="630"/>
      <c r="CW7" s="630"/>
      <c r="CX7" s="630"/>
      <c r="CY7" s="631"/>
      <c r="CZ7" s="632">
        <v>11</v>
      </c>
      <c r="DA7" s="632"/>
      <c r="DB7" s="632"/>
      <c r="DC7" s="632"/>
      <c r="DD7" s="638">
        <v>149719</v>
      </c>
      <c r="DE7" s="630"/>
      <c r="DF7" s="630"/>
      <c r="DG7" s="630"/>
      <c r="DH7" s="630"/>
      <c r="DI7" s="630"/>
      <c r="DJ7" s="630"/>
      <c r="DK7" s="630"/>
      <c r="DL7" s="630"/>
      <c r="DM7" s="630"/>
      <c r="DN7" s="630"/>
      <c r="DO7" s="630"/>
      <c r="DP7" s="631"/>
      <c r="DQ7" s="638">
        <v>6061445</v>
      </c>
      <c r="DR7" s="630"/>
      <c r="DS7" s="630"/>
      <c r="DT7" s="630"/>
      <c r="DU7" s="630"/>
      <c r="DV7" s="630"/>
      <c r="DW7" s="630"/>
      <c r="DX7" s="630"/>
      <c r="DY7" s="630"/>
      <c r="DZ7" s="630"/>
      <c r="EA7" s="630"/>
      <c r="EB7" s="630"/>
      <c r="EC7" s="639"/>
    </row>
    <row r="8" spans="2:143" ht="11.25" customHeight="1" x14ac:dyDescent="0.2">
      <c r="B8" s="626" t="s">
        <v>236</v>
      </c>
      <c r="C8" s="627"/>
      <c r="D8" s="627"/>
      <c r="E8" s="627"/>
      <c r="F8" s="627"/>
      <c r="G8" s="627"/>
      <c r="H8" s="627"/>
      <c r="I8" s="627"/>
      <c r="J8" s="627"/>
      <c r="K8" s="627"/>
      <c r="L8" s="627"/>
      <c r="M8" s="627"/>
      <c r="N8" s="627"/>
      <c r="O8" s="627"/>
      <c r="P8" s="627"/>
      <c r="Q8" s="628"/>
      <c r="R8" s="629">
        <v>54792</v>
      </c>
      <c r="S8" s="630"/>
      <c r="T8" s="630"/>
      <c r="U8" s="630"/>
      <c r="V8" s="630"/>
      <c r="W8" s="630"/>
      <c r="X8" s="630"/>
      <c r="Y8" s="631"/>
      <c r="Z8" s="632">
        <v>0.1</v>
      </c>
      <c r="AA8" s="632"/>
      <c r="AB8" s="632"/>
      <c r="AC8" s="632"/>
      <c r="AD8" s="633">
        <v>54792</v>
      </c>
      <c r="AE8" s="633"/>
      <c r="AF8" s="633"/>
      <c r="AG8" s="633"/>
      <c r="AH8" s="633"/>
      <c r="AI8" s="633"/>
      <c r="AJ8" s="633"/>
      <c r="AK8" s="633"/>
      <c r="AL8" s="634">
        <v>0.2</v>
      </c>
      <c r="AM8" s="635"/>
      <c r="AN8" s="635"/>
      <c r="AO8" s="636"/>
      <c r="AP8" s="626" t="s">
        <v>237</v>
      </c>
      <c r="AQ8" s="627"/>
      <c r="AR8" s="627"/>
      <c r="AS8" s="627"/>
      <c r="AT8" s="627"/>
      <c r="AU8" s="627"/>
      <c r="AV8" s="627"/>
      <c r="AW8" s="627"/>
      <c r="AX8" s="627"/>
      <c r="AY8" s="627"/>
      <c r="AZ8" s="627"/>
      <c r="BA8" s="627"/>
      <c r="BB8" s="627"/>
      <c r="BC8" s="627"/>
      <c r="BD8" s="627"/>
      <c r="BE8" s="627"/>
      <c r="BF8" s="628"/>
      <c r="BG8" s="629">
        <v>182324</v>
      </c>
      <c r="BH8" s="630"/>
      <c r="BI8" s="630"/>
      <c r="BJ8" s="630"/>
      <c r="BK8" s="630"/>
      <c r="BL8" s="630"/>
      <c r="BM8" s="630"/>
      <c r="BN8" s="631"/>
      <c r="BO8" s="632">
        <v>1.3</v>
      </c>
      <c r="BP8" s="632"/>
      <c r="BQ8" s="632"/>
      <c r="BR8" s="632"/>
      <c r="BS8" s="633" t="s">
        <v>126</v>
      </c>
      <c r="BT8" s="633"/>
      <c r="BU8" s="633"/>
      <c r="BV8" s="633"/>
      <c r="BW8" s="633"/>
      <c r="BX8" s="633"/>
      <c r="BY8" s="633"/>
      <c r="BZ8" s="633"/>
      <c r="CA8" s="633"/>
      <c r="CB8" s="637"/>
      <c r="CD8" s="644" t="s">
        <v>238</v>
      </c>
      <c r="CE8" s="645"/>
      <c r="CF8" s="645"/>
      <c r="CG8" s="645"/>
      <c r="CH8" s="645"/>
      <c r="CI8" s="645"/>
      <c r="CJ8" s="645"/>
      <c r="CK8" s="645"/>
      <c r="CL8" s="645"/>
      <c r="CM8" s="645"/>
      <c r="CN8" s="645"/>
      <c r="CO8" s="645"/>
      <c r="CP8" s="645"/>
      <c r="CQ8" s="646"/>
      <c r="CR8" s="629">
        <v>30532073</v>
      </c>
      <c r="CS8" s="630"/>
      <c r="CT8" s="630"/>
      <c r="CU8" s="630"/>
      <c r="CV8" s="630"/>
      <c r="CW8" s="630"/>
      <c r="CX8" s="630"/>
      <c r="CY8" s="631"/>
      <c r="CZ8" s="632">
        <v>50.3</v>
      </c>
      <c r="DA8" s="632"/>
      <c r="DB8" s="632"/>
      <c r="DC8" s="632"/>
      <c r="DD8" s="638">
        <v>18796</v>
      </c>
      <c r="DE8" s="630"/>
      <c r="DF8" s="630"/>
      <c r="DG8" s="630"/>
      <c r="DH8" s="630"/>
      <c r="DI8" s="630"/>
      <c r="DJ8" s="630"/>
      <c r="DK8" s="630"/>
      <c r="DL8" s="630"/>
      <c r="DM8" s="630"/>
      <c r="DN8" s="630"/>
      <c r="DO8" s="630"/>
      <c r="DP8" s="631"/>
      <c r="DQ8" s="638">
        <v>11397992</v>
      </c>
      <c r="DR8" s="630"/>
      <c r="DS8" s="630"/>
      <c r="DT8" s="630"/>
      <c r="DU8" s="630"/>
      <c r="DV8" s="630"/>
      <c r="DW8" s="630"/>
      <c r="DX8" s="630"/>
      <c r="DY8" s="630"/>
      <c r="DZ8" s="630"/>
      <c r="EA8" s="630"/>
      <c r="EB8" s="630"/>
      <c r="EC8" s="639"/>
    </row>
    <row r="9" spans="2:143" ht="11.25" customHeight="1" x14ac:dyDescent="0.2">
      <c r="B9" s="626" t="s">
        <v>239</v>
      </c>
      <c r="C9" s="627"/>
      <c r="D9" s="627"/>
      <c r="E9" s="627"/>
      <c r="F9" s="627"/>
      <c r="G9" s="627"/>
      <c r="H9" s="627"/>
      <c r="I9" s="627"/>
      <c r="J9" s="627"/>
      <c r="K9" s="627"/>
      <c r="L9" s="627"/>
      <c r="M9" s="627"/>
      <c r="N9" s="627"/>
      <c r="O9" s="627"/>
      <c r="P9" s="627"/>
      <c r="Q9" s="628"/>
      <c r="R9" s="629">
        <v>58371</v>
      </c>
      <c r="S9" s="630"/>
      <c r="T9" s="630"/>
      <c r="U9" s="630"/>
      <c r="V9" s="630"/>
      <c r="W9" s="630"/>
      <c r="X9" s="630"/>
      <c r="Y9" s="631"/>
      <c r="Z9" s="632">
        <v>0.1</v>
      </c>
      <c r="AA9" s="632"/>
      <c r="AB9" s="632"/>
      <c r="AC9" s="632"/>
      <c r="AD9" s="633">
        <v>58371</v>
      </c>
      <c r="AE9" s="633"/>
      <c r="AF9" s="633"/>
      <c r="AG9" s="633"/>
      <c r="AH9" s="633"/>
      <c r="AI9" s="633"/>
      <c r="AJ9" s="633"/>
      <c r="AK9" s="633"/>
      <c r="AL9" s="634">
        <v>0.2</v>
      </c>
      <c r="AM9" s="635"/>
      <c r="AN9" s="635"/>
      <c r="AO9" s="636"/>
      <c r="AP9" s="626" t="s">
        <v>240</v>
      </c>
      <c r="AQ9" s="627"/>
      <c r="AR9" s="627"/>
      <c r="AS9" s="627"/>
      <c r="AT9" s="627"/>
      <c r="AU9" s="627"/>
      <c r="AV9" s="627"/>
      <c r="AW9" s="627"/>
      <c r="AX9" s="627"/>
      <c r="AY9" s="627"/>
      <c r="AZ9" s="627"/>
      <c r="BA9" s="627"/>
      <c r="BB9" s="627"/>
      <c r="BC9" s="627"/>
      <c r="BD9" s="627"/>
      <c r="BE9" s="627"/>
      <c r="BF9" s="628"/>
      <c r="BG9" s="629">
        <v>4562423</v>
      </c>
      <c r="BH9" s="630"/>
      <c r="BI9" s="630"/>
      <c r="BJ9" s="630"/>
      <c r="BK9" s="630"/>
      <c r="BL9" s="630"/>
      <c r="BM9" s="630"/>
      <c r="BN9" s="631"/>
      <c r="BO9" s="632">
        <v>33.6</v>
      </c>
      <c r="BP9" s="632"/>
      <c r="BQ9" s="632"/>
      <c r="BR9" s="632"/>
      <c r="BS9" s="633" t="s">
        <v>126</v>
      </c>
      <c r="BT9" s="633"/>
      <c r="BU9" s="633"/>
      <c r="BV9" s="633"/>
      <c r="BW9" s="633"/>
      <c r="BX9" s="633"/>
      <c r="BY9" s="633"/>
      <c r="BZ9" s="633"/>
      <c r="CA9" s="633"/>
      <c r="CB9" s="637"/>
      <c r="CD9" s="644" t="s">
        <v>241</v>
      </c>
      <c r="CE9" s="645"/>
      <c r="CF9" s="645"/>
      <c r="CG9" s="645"/>
      <c r="CH9" s="645"/>
      <c r="CI9" s="645"/>
      <c r="CJ9" s="645"/>
      <c r="CK9" s="645"/>
      <c r="CL9" s="645"/>
      <c r="CM9" s="645"/>
      <c r="CN9" s="645"/>
      <c r="CO9" s="645"/>
      <c r="CP9" s="645"/>
      <c r="CQ9" s="646"/>
      <c r="CR9" s="629">
        <v>6793537</v>
      </c>
      <c r="CS9" s="630"/>
      <c r="CT9" s="630"/>
      <c r="CU9" s="630"/>
      <c r="CV9" s="630"/>
      <c r="CW9" s="630"/>
      <c r="CX9" s="630"/>
      <c r="CY9" s="631"/>
      <c r="CZ9" s="632">
        <v>11.2</v>
      </c>
      <c r="DA9" s="632"/>
      <c r="DB9" s="632"/>
      <c r="DC9" s="632"/>
      <c r="DD9" s="638">
        <v>106259</v>
      </c>
      <c r="DE9" s="630"/>
      <c r="DF9" s="630"/>
      <c r="DG9" s="630"/>
      <c r="DH9" s="630"/>
      <c r="DI9" s="630"/>
      <c r="DJ9" s="630"/>
      <c r="DK9" s="630"/>
      <c r="DL9" s="630"/>
      <c r="DM9" s="630"/>
      <c r="DN9" s="630"/>
      <c r="DO9" s="630"/>
      <c r="DP9" s="631"/>
      <c r="DQ9" s="638">
        <v>3994300</v>
      </c>
      <c r="DR9" s="630"/>
      <c r="DS9" s="630"/>
      <c r="DT9" s="630"/>
      <c r="DU9" s="630"/>
      <c r="DV9" s="630"/>
      <c r="DW9" s="630"/>
      <c r="DX9" s="630"/>
      <c r="DY9" s="630"/>
      <c r="DZ9" s="630"/>
      <c r="EA9" s="630"/>
      <c r="EB9" s="630"/>
      <c r="EC9" s="639"/>
    </row>
    <row r="10" spans="2:143" ht="11.25" customHeight="1" x14ac:dyDescent="0.2">
      <c r="B10" s="626" t="s">
        <v>242</v>
      </c>
      <c r="C10" s="627"/>
      <c r="D10" s="627"/>
      <c r="E10" s="627"/>
      <c r="F10" s="627"/>
      <c r="G10" s="627"/>
      <c r="H10" s="627"/>
      <c r="I10" s="627"/>
      <c r="J10" s="627"/>
      <c r="K10" s="627"/>
      <c r="L10" s="627"/>
      <c r="M10" s="627"/>
      <c r="N10" s="627"/>
      <c r="O10" s="627"/>
      <c r="P10" s="627"/>
      <c r="Q10" s="628"/>
      <c r="R10" s="629" t="s">
        <v>126</v>
      </c>
      <c r="S10" s="630"/>
      <c r="T10" s="630"/>
      <c r="U10" s="630"/>
      <c r="V10" s="630"/>
      <c r="W10" s="630"/>
      <c r="X10" s="630"/>
      <c r="Y10" s="631"/>
      <c r="Z10" s="632" t="s">
        <v>126</v>
      </c>
      <c r="AA10" s="632"/>
      <c r="AB10" s="632"/>
      <c r="AC10" s="632"/>
      <c r="AD10" s="633" t="s">
        <v>126</v>
      </c>
      <c r="AE10" s="633"/>
      <c r="AF10" s="633"/>
      <c r="AG10" s="633"/>
      <c r="AH10" s="633"/>
      <c r="AI10" s="633"/>
      <c r="AJ10" s="633"/>
      <c r="AK10" s="633"/>
      <c r="AL10" s="634" t="s">
        <v>126</v>
      </c>
      <c r="AM10" s="635"/>
      <c r="AN10" s="635"/>
      <c r="AO10" s="636"/>
      <c r="AP10" s="626" t="s">
        <v>243</v>
      </c>
      <c r="AQ10" s="627"/>
      <c r="AR10" s="627"/>
      <c r="AS10" s="627"/>
      <c r="AT10" s="627"/>
      <c r="AU10" s="627"/>
      <c r="AV10" s="627"/>
      <c r="AW10" s="627"/>
      <c r="AX10" s="627"/>
      <c r="AY10" s="627"/>
      <c r="AZ10" s="627"/>
      <c r="BA10" s="627"/>
      <c r="BB10" s="627"/>
      <c r="BC10" s="627"/>
      <c r="BD10" s="627"/>
      <c r="BE10" s="627"/>
      <c r="BF10" s="628"/>
      <c r="BG10" s="629">
        <v>290012</v>
      </c>
      <c r="BH10" s="630"/>
      <c r="BI10" s="630"/>
      <c r="BJ10" s="630"/>
      <c r="BK10" s="630"/>
      <c r="BL10" s="630"/>
      <c r="BM10" s="630"/>
      <c r="BN10" s="631"/>
      <c r="BO10" s="632">
        <v>2.1</v>
      </c>
      <c r="BP10" s="632"/>
      <c r="BQ10" s="632"/>
      <c r="BR10" s="632"/>
      <c r="BS10" s="633" t="s">
        <v>126</v>
      </c>
      <c r="BT10" s="633"/>
      <c r="BU10" s="633"/>
      <c r="BV10" s="633"/>
      <c r="BW10" s="633"/>
      <c r="BX10" s="633"/>
      <c r="BY10" s="633"/>
      <c r="BZ10" s="633"/>
      <c r="CA10" s="633"/>
      <c r="CB10" s="637"/>
      <c r="CD10" s="644" t="s">
        <v>244</v>
      </c>
      <c r="CE10" s="645"/>
      <c r="CF10" s="645"/>
      <c r="CG10" s="645"/>
      <c r="CH10" s="645"/>
      <c r="CI10" s="645"/>
      <c r="CJ10" s="645"/>
      <c r="CK10" s="645"/>
      <c r="CL10" s="645"/>
      <c r="CM10" s="645"/>
      <c r="CN10" s="645"/>
      <c r="CO10" s="645"/>
      <c r="CP10" s="645"/>
      <c r="CQ10" s="646"/>
      <c r="CR10" s="629">
        <v>66190</v>
      </c>
      <c r="CS10" s="630"/>
      <c r="CT10" s="630"/>
      <c r="CU10" s="630"/>
      <c r="CV10" s="630"/>
      <c r="CW10" s="630"/>
      <c r="CX10" s="630"/>
      <c r="CY10" s="631"/>
      <c r="CZ10" s="632">
        <v>0.1</v>
      </c>
      <c r="DA10" s="632"/>
      <c r="DB10" s="632"/>
      <c r="DC10" s="632"/>
      <c r="DD10" s="638" t="s">
        <v>126</v>
      </c>
      <c r="DE10" s="630"/>
      <c r="DF10" s="630"/>
      <c r="DG10" s="630"/>
      <c r="DH10" s="630"/>
      <c r="DI10" s="630"/>
      <c r="DJ10" s="630"/>
      <c r="DK10" s="630"/>
      <c r="DL10" s="630"/>
      <c r="DM10" s="630"/>
      <c r="DN10" s="630"/>
      <c r="DO10" s="630"/>
      <c r="DP10" s="631"/>
      <c r="DQ10" s="638">
        <v>46353</v>
      </c>
      <c r="DR10" s="630"/>
      <c r="DS10" s="630"/>
      <c r="DT10" s="630"/>
      <c r="DU10" s="630"/>
      <c r="DV10" s="630"/>
      <c r="DW10" s="630"/>
      <c r="DX10" s="630"/>
      <c r="DY10" s="630"/>
      <c r="DZ10" s="630"/>
      <c r="EA10" s="630"/>
      <c r="EB10" s="630"/>
      <c r="EC10" s="639"/>
    </row>
    <row r="11" spans="2:143" ht="11.25" customHeight="1" x14ac:dyDescent="0.2">
      <c r="B11" s="626" t="s">
        <v>245</v>
      </c>
      <c r="C11" s="627"/>
      <c r="D11" s="627"/>
      <c r="E11" s="627"/>
      <c r="F11" s="627"/>
      <c r="G11" s="627"/>
      <c r="H11" s="627"/>
      <c r="I11" s="627"/>
      <c r="J11" s="627"/>
      <c r="K11" s="627"/>
      <c r="L11" s="627"/>
      <c r="M11" s="627"/>
      <c r="N11" s="627"/>
      <c r="O11" s="627"/>
      <c r="P11" s="627"/>
      <c r="Q11" s="628"/>
      <c r="R11" s="629">
        <v>2831068</v>
      </c>
      <c r="S11" s="630"/>
      <c r="T11" s="630"/>
      <c r="U11" s="630"/>
      <c r="V11" s="630"/>
      <c r="W11" s="630"/>
      <c r="X11" s="630"/>
      <c r="Y11" s="631"/>
      <c r="Z11" s="634">
        <v>4.5</v>
      </c>
      <c r="AA11" s="635"/>
      <c r="AB11" s="635"/>
      <c r="AC11" s="647"/>
      <c r="AD11" s="638">
        <v>2831068</v>
      </c>
      <c r="AE11" s="630"/>
      <c r="AF11" s="630"/>
      <c r="AG11" s="630"/>
      <c r="AH11" s="630"/>
      <c r="AI11" s="630"/>
      <c r="AJ11" s="630"/>
      <c r="AK11" s="631"/>
      <c r="AL11" s="634">
        <v>10.5</v>
      </c>
      <c r="AM11" s="635"/>
      <c r="AN11" s="635"/>
      <c r="AO11" s="636"/>
      <c r="AP11" s="626" t="s">
        <v>246</v>
      </c>
      <c r="AQ11" s="627"/>
      <c r="AR11" s="627"/>
      <c r="AS11" s="627"/>
      <c r="AT11" s="627"/>
      <c r="AU11" s="627"/>
      <c r="AV11" s="627"/>
      <c r="AW11" s="627"/>
      <c r="AX11" s="627"/>
      <c r="AY11" s="627"/>
      <c r="AZ11" s="627"/>
      <c r="BA11" s="627"/>
      <c r="BB11" s="627"/>
      <c r="BC11" s="627"/>
      <c r="BD11" s="627"/>
      <c r="BE11" s="627"/>
      <c r="BF11" s="628"/>
      <c r="BG11" s="629">
        <v>369262</v>
      </c>
      <c r="BH11" s="630"/>
      <c r="BI11" s="630"/>
      <c r="BJ11" s="630"/>
      <c r="BK11" s="630"/>
      <c r="BL11" s="630"/>
      <c r="BM11" s="630"/>
      <c r="BN11" s="631"/>
      <c r="BO11" s="632">
        <v>2.7</v>
      </c>
      <c r="BP11" s="632"/>
      <c r="BQ11" s="632"/>
      <c r="BR11" s="632"/>
      <c r="BS11" s="633">
        <v>103351</v>
      </c>
      <c r="BT11" s="633"/>
      <c r="BU11" s="633"/>
      <c r="BV11" s="633"/>
      <c r="BW11" s="633"/>
      <c r="BX11" s="633"/>
      <c r="BY11" s="633"/>
      <c r="BZ11" s="633"/>
      <c r="CA11" s="633"/>
      <c r="CB11" s="637"/>
      <c r="CD11" s="644" t="s">
        <v>247</v>
      </c>
      <c r="CE11" s="645"/>
      <c r="CF11" s="645"/>
      <c r="CG11" s="645"/>
      <c r="CH11" s="645"/>
      <c r="CI11" s="645"/>
      <c r="CJ11" s="645"/>
      <c r="CK11" s="645"/>
      <c r="CL11" s="645"/>
      <c r="CM11" s="645"/>
      <c r="CN11" s="645"/>
      <c r="CO11" s="645"/>
      <c r="CP11" s="645"/>
      <c r="CQ11" s="646"/>
      <c r="CR11" s="629">
        <v>358678</v>
      </c>
      <c r="CS11" s="630"/>
      <c r="CT11" s="630"/>
      <c r="CU11" s="630"/>
      <c r="CV11" s="630"/>
      <c r="CW11" s="630"/>
      <c r="CX11" s="630"/>
      <c r="CY11" s="631"/>
      <c r="CZ11" s="632">
        <v>0.6</v>
      </c>
      <c r="DA11" s="632"/>
      <c r="DB11" s="632"/>
      <c r="DC11" s="632"/>
      <c r="DD11" s="638">
        <v>52195</v>
      </c>
      <c r="DE11" s="630"/>
      <c r="DF11" s="630"/>
      <c r="DG11" s="630"/>
      <c r="DH11" s="630"/>
      <c r="DI11" s="630"/>
      <c r="DJ11" s="630"/>
      <c r="DK11" s="630"/>
      <c r="DL11" s="630"/>
      <c r="DM11" s="630"/>
      <c r="DN11" s="630"/>
      <c r="DO11" s="630"/>
      <c r="DP11" s="631"/>
      <c r="DQ11" s="638">
        <v>230883</v>
      </c>
      <c r="DR11" s="630"/>
      <c r="DS11" s="630"/>
      <c r="DT11" s="630"/>
      <c r="DU11" s="630"/>
      <c r="DV11" s="630"/>
      <c r="DW11" s="630"/>
      <c r="DX11" s="630"/>
      <c r="DY11" s="630"/>
      <c r="DZ11" s="630"/>
      <c r="EA11" s="630"/>
      <c r="EB11" s="630"/>
      <c r="EC11" s="639"/>
    </row>
    <row r="12" spans="2:143" ht="11.25" customHeight="1" x14ac:dyDescent="0.2">
      <c r="B12" s="626" t="s">
        <v>248</v>
      </c>
      <c r="C12" s="627"/>
      <c r="D12" s="627"/>
      <c r="E12" s="627"/>
      <c r="F12" s="627"/>
      <c r="G12" s="627"/>
      <c r="H12" s="627"/>
      <c r="I12" s="627"/>
      <c r="J12" s="627"/>
      <c r="K12" s="627"/>
      <c r="L12" s="627"/>
      <c r="M12" s="627"/>
      <c r="N12" s="627"/>
      <c r="O12" s="627"/>
      <c r="P12" s="627"/>
      <c r="Q12" s="628"/>
      <c r="R12" s="629">
        <v>30968</v>
      </c>
      <c r="S12" s="630"/>
      <c r="T12" s="630"/>
      <c r="U12" s="630"/>
      <c r="V12" s="630"/>
      <c r="W12" s="630"/>
      <c r="X12" s="630"/>
      <c r="Y12" s="631"/>
      <c r="Z12" s="632">
        <v>0</v>
      </c>
      <c r="AA12" s="632"/>
      <c r="AB12" s="632"/>
      <c r="AC12" s="632"/>
      <c r="AD12" s="633">
        <v>30968</v>
      </c>
      <c r="AE12" s="633"/>
      <c r="AF12" s="633"/>
      <c r="AG12" s="633"/>
      <c r="AH12" s="633"/>
      <c r="AI12" s="633"/>
      <c r="AJ12" s="633"/>
      <c r="AK12" s="633"/>
      <c r="AL12" s="634">
        <v>0.1</v>
      </c>
      <c r="AM12" s="635"/>
      <c r="AN12" s="635"/>
      <c r="AO12" s="636"/>
      <c r="AP12" s="626" t="s">
        <v>249</v>
      </c>
      <c r="AQ12" s="627"/>
      <c r="AR12" s="627"/>
      <c r="AS12" s="627"/>
      <c r="AT12" s="627"/>
      <c r="AU12" s="627"/>
      <c r="AV12" s="627"/>
      <c r="AW12" s="627"/>
      <c r="AX12" s="627"/>
      <c r="AY12" s="627"/>
      <c r="AZ12" s="627"/>
      <c r="BA12" s="627"/>
      <c r="BB12" s="627"/>
      <c r="BC12" s="627"/>
      <c r="BD12" s="627"/>
      <c r="BE12" s="627"/>
      <c r="BF12" s="628"/>
      <c r="BG12" s="629">
        <v>5761107</v>
      </c>
      <c r="BH12" s="630"/>
      <c r="BI12" s="630"/>
      <c r="BJ12" s="630"/>
      <c r="BK12" s="630"/>
      <c r="BL12" s="630"/>
      <c r="BM12" s="630"/>
      <c r="BN12" s="631"/>
      <c r="BO12" s="632">
        <v>42.4</v>
      </c>
      <c r="BP12" s="632"/>
      <c r="BQ12" s="632"/>
      <c r="BR12" s="632"/>
      <c r="BS12" s="633" t="s">
        <v>126</v>
      </c>
      <c r="BT12" s="633"/>
      <c r="BU12" s="633"/>
      <c r="BV12" s="633"/>
      <c r="BW12" s="633"/>
      <c r="BX12" s="633"/>
      <c r="BY12" s="633"/>
      <c r="BZ12" s="633"/>
      <c r="CA12" s="633"/>
      <c r="CB12" s="637"/>
      <c r="CD12" s="644" t="s">
        <v>250</v>
      </c>
      <c r="CE12" s="645"/>
      <c r="CF12" s="645"/>
      <c r="CG12" s="645"/>
      <c r="CH12" s="645"/>
      <c r="CI12" s="645"/>
      <c r="CJ12" s="645"/>
      <c r="CK12" s="645"/>
      <c r="CL12" s="645"/>
      <c r="CM12" s="645"/>
      <c r="CN12" s="645"/>
      <c r="CO12" s="645"/>
      <c r="CP12" s="645"/>
      <c r="CQ12" s="646"/>
      <c r="CR12" s="629">
        <v>1939707</v>
      </c>
      <c r="CS12" s="630"/>
      <c r="CT12" s="630"/>
      <c r="CU12" s="630"/>
      <c r="CV12" s="630"/>
      <c r="CW12" s="630"/>
      <c r="CX12" s="630"/>
      <c r="CY12" s="631"/>
      <c r="CZ12" s="632">
        <v>3.2</v>
      </c>
      <c r="DA12" s="632"/>
      <c r="DB12" s="632"/>
      <c r="DC12" s="632"/>
      <c r="DD12" s="638">
        <v>31813</v>
      </c>
      <c r="DE12" s="630"/>
      <c r="DF12" s="630"/>
      <c r="DG12" s="630"/>
      <c r="DH12" s="630"/>
      <c r="DI12" s="630"/>
      <c r="DJ12" s="630"/>
      <c r="DK12" s="630"/>
      <c r="DL12" s="630"/>
      <c r="DM12" s="630"/>
      <c r="DN12" s="630"/>
      <c r="DO12" s="630"/>
      <c r="DP12" s="631"/>
      <c r="DQ12" s="638">
        <v>1504186</v>
      </c>
      <c r="DR12" s="630"/>
      <c r="DS12" s="630"/>
      <c r="DT12" s="630"/>
      <c r="DU12" s="630"/>
      <c r="DV12" s="630"/>
      <c r="DW12" s="630"/>
      <c r="DX12" s="630"/>
      <c r="DY12" s="630"/>
      <c r="DZ12" s="630"/>
      <c r="EA12" s="630"/>
      <c r="EB12" s="630"/>
      <c r="EC12" s="639"/>
    </row>
    <row r="13" spans="2:143" ht="11.25" customHeight="1" x14ac:dyDescent="0.2">
      <c r="B13" s="626" t="s">
        <v>251</v>
      </c>
      <c r="C13" s="627"/>
      <c r="D13" s="627"/>
      <c r="E13" s="627"/>
      <c r="F13" s="627"/>
      <c r="G13" s="627"/>
      <c r="H13" s="627"/>
      <c r="I13" s="627"/>
      <c r="J13" s="627"/>
      <c r="K13" s="627"/>
      <c r="L13" s="627"/>
      <c r="M13" s="627"/>
      <c r="N13" s="627"/>
      <c r="O13" s="627"/>
      <c r="P13" s="627"/>
      <c r="Q13" s="628"/>
      <c r="R13" s="629" t="s">
        <v>126</v>
      </c>
      <c r="S13" s="630"/>
      <c r="T13" s="630"/>
      <c r="U13" s="630"/>
      <c r="V13" s="630"/>
      <c r="W13" s="630"/>
      <c r="X13" s="630"/>
      <c r="Y13" s="631"/>
      <c r="Z13" s="632" t="s">
        <v>126</v>
      </c>
      <c r="AA13" s="632"/>
      <c r="AB13" s="632"/>
      <c r="AC13" s="632"/>
      <c r="AD13" s="633" t="s">
        <v>126</v>
      </c>
      <c r="AE13" s="633"/>
      <c r="AF13" s="633"/>
      <c r="AG13" s="633"/>
      <c r="AH13" s="633"/>
      <c r="AI13" s="633"/>
      <c r="AJ13" s="633"/>
      <c r="AK13" s="633"/>
      <c r="AL13" s="634" t="s">
        <v>126</v>
      </c>
      <c r="AM13" s="635"/>
      <c r="AN13" s="635"/>
      <c r="AO13" s="636"/>
      <c r="AP13" s="626" t="s">
        <v>252</v>
      </c>
      <c r="AQ13" s="627"/>
      <c r="AR13" s="627"/>
      <c r="AS13" s="627"/>
      <c r="AT13" s="627"/>
      <c r="AU13" s="627"/>
      <c r="AV13" s="627"/>
      <c r="AW13" s="627"/>
      <c r="AX13" s="627"/>
      <c r="AY13" s="627"/>
      <c r="AZ13" s="627"/>
      <c r="BA13" s="627"/>
      <c r="BB13" s="627"/>
      <c r="BC13" s="627"/>
      <c r="BD13" s="627"/>
      <c r="BE13" s="627"/>
      <c r="BF13" s="628"/>
      <c r="BG13" s="629">
        <v>5742080</v>
      </c>
      <c r="BH13" s="630"/>
      <c r="BI13" s="630"/>
      <c r="BJ13" s="630"/>
      <c r="BK13" s="630"/>
      <c r="BL13" s="630"/>
      <c r="BM13" s="630"/>
      <c r="BN13" s="631"/>
      <c r="BO13" s="632">
        <v>42.2</v>
      </c>
      <c r="BP13" s="632"/>
      <c r="BQ13" s="632"/>
      <c r="BR13" s="632"/>
      <c r="BS13" s="633" t="s">
        <v>126</v>
      </c>
      <c r="BT13" s="633"/>
      <c r="BU13" s="633"/>
      <c r="BV13" s="633"/>
      <c r="BW13" s="633"/>
      <c r="BX13" s="633"/>
      <c r="BY13" s="633"/>
      <c r="BZ13" s="633"/>
      <c r="CA13" s="633"/>
      <c r="CB13" s="637"/>
      <c r="CD13" s="644" t="s">
        <v>253</v>
      </c>
      <c r="CE13" s="645"/>
      <c r="CF13" s="645"/>
      <c r="CG13" s="645"/>
      <c r="CH13" s="645"/>
      <c r="CI13" s="645"/>
      <c r="CJ13" s="645"/>
      <c r="CK13" s="645"/>
      <c r="CL13" s="645"/>
      <c r="CM13" s="645"/>
      <c r="CN13" s="645"/>
      <c r="CO13" s="645"/>
      <c r="CP13" s="645"/>
      <c r="CQ13" s="646"/>
      <c r="CR13" s="629">
        <v>5069792</v>
      </c>
      <c r="CS13" s="630"/>
      <c r="CT13" s="630"/>
      <c r="CU13" s="630"/>
      <c r="CV13" s="630"/>
      <c r="CW13" s="630"/>
      <c r="CX13" s="630"/>
      <c r="CY13" s="631"/>
      <c r="CZ13" s="632">
        <v>8.4</v>
      </c>
      <c r="DA13" s="632"/>
      <c r="DB13" s="632"/>
      <c r="DC13" s="632"/>
      <c r="DD13" s="638">
        <v>3693601</v>
      </c>
      <c r="DE13" s="630"/>
      <c r="DF13" s="630"/>
      <c r="DG13" s="630"/>
      <c r="DH13" s="630"/>
      <c r="DI13" s="630"/>
      <c r="DJ13" s="630"/>
      <c r="DK13" s="630"/>
      <c r="DL13" s="630"/>
      <c r="DM13" s="630"/>
      <c r="DN13" s="630"/>
      <c r="DO13" s="630"/>
      <c r="DP13" s="631"/>
      <c r="DQ13" s="638">
        <v>1538628</v>
      </c>
      <c r="DR13" s="630"/>
      <c r="DS13" s="630"/>
      <c r="DT13" s="630"/>
      <c r="DU13" s="630"/>
      <c r="DV13" s="630"/>
      <c r="DW13" s="630"/>
      <c r="DX13" s="630"/>
      <c r="DY13" s="630"/>
      <c r="DZ13" s="630"/>
      <c r="EA13" s="630"/>
      <c r="EB13" s="630"/>
      <c r="EC13" s="639"/>
    </row>
    <row r="14" spans="2:143" ht="11.25" customHeight="1" x14ac:dyDescent="0.2">
      <c r="B14" s="626" t="s">
        <v>254</v>
      </c>
      <c r="C14" s="627"/>
      <c r="D14" s="627"/>
      <c r="E14" s="627"/>
      <c r="F14" s="627"/>
      <c r="G14" s="627"/>
      <c r="H14" s="627"/>
      <c r="I14" s="627"/>
      <c r="J14" s="627"/>
      <c r="K14" s="627"/>
      <c r="L14" s="627"/>
      <c r="M14" s="627"/>
      <c r="N14" s="627"/>
      <c r="O14" s="627"/>
      <c r="P14" s="627"/>
      <c r="Q14" s="628"/>
      <c r="R14" s="629" t="s">
        <v>126</v>
      </c>
      <c r="S14" s="630"/>
      <c r="T14" s="630"/>
      <c r="U14" s="630"/>
      <c r="V14" s="630"/>
      <c r="W14" s="630"/>
      <c r="X14" s="630"/>
      <c r="Y14" s="631"/>
      <c r="Z14" s="632" t="s">
        <v>126</v>
      </c>
      <c r="AA14" s="632"/>
      <c r="AB14" s="632"/>
      <c r="AC14" s="632"/>
      <c r="AD14" s="633" t="s">
        <v>126</v>
      </c>
      <c r="AE14" s="633"/>
      <c r="AF14" s="633"/>
      <c r="AG14" s="633"/>
      <c r="AH14" s="633"/>
      <c r="AI14" s="633"/>
      <c r="AJ14" s="633"/>
      <c r="AK14" s="633"/>
      <c r="AL14" s="634" t="s">
        <v>126</v>
      </c>
      <c r="AM14" s="635"/>
      <c r="AN14" s="635"/>
      <c r="AO14" s="636"/>
      <c r="AP14" s="626" t="s">
        <v>255</v>
      </c>
      <c r="AQ14" s="627"/>
      <c r="AR14" s="627"/>
      <c r="AS14" s="627"/>
      <c r="AT14" s="627"/>
      <c r="AU14" s="627"/>
      <c r="AV14" s="627"/>
      <c r="AW14" s="627"/>
      <c r="AX14" s="627"/>
      <c r="AY14" s="627"/>
      <c r="AZ14" s="627"/>
      <c r="BA14" s="627"/>
      <c r="BB14" s="627"/>
      <c r="BC14" s="627"/>
      <c r="BD14" s="627"/>
      <c r="BE14" s="627"/>
      <c r="BF14" s="628"/>
      <c r="BG14" s="629">
        <v>321761</v>
      </c>
      <c r="BH14" s="630"/>
      <c r="BI14" s="630"/>
      <c r="BJ14" s="630"/>
      <c r="BK14" s="630"/>
      <c r="BL14" s="630"/>
      <c r="BM14" s="630"/>
      <c r="BN14" s="631"/>
      <c r="BO14" s="632">
        <v>2.4</v>
      </c>
      <c r="BP14" s="632"/>
      <c r="BQ14" s="632"/>
      <c r="BR14" s="632"/>
      <c r="BS14" s="633" t="s">
        <v>126</v>
      </c>
      <c r="BT14" s="633"/>
      <c r="BU14" s="633"/>
      <c r="BV14" s="633"/>
      <c r="BW14" s="633"/>
      <c r="BX14" s="633"/>
      <c r="BY14" s="633"/>
      <c r="BZ14" s="633"/>
      <c r="CA14" s="633"/>
      <c r="CB14" s="637"/>
      <c r="CD14" s="644" t="s">
        <v>256</v>
      </c>
      <c r="CE14" s="645"/>
      <c r="CF14" s="645"/>
      <c r="CG14" s="645"/>
      <c r="CH14" s="645"/>
      <c r="CI14" s="645"/>
      <c r="CJ14" s="645"/>
      <c r="CK14" s="645"/>
      <c r="CL14" s="645"/>
      <c r="CM14" s="645"/>
      <c r="CN14" s="645"/>
      <c r="CO14" s="645"/>
      <c r="CP14" s="645"/>
      <c r="CQ14" s="646"/>
      <c r="CR14" s="629">
        <v>1264322</v>
      </c>
      <c r="CS14" s="630"/>
      <c r="CT14" s="630"/>
      <c r="CU14" s="630"/>
      <c r="CV14" s="630"/>
      <c r="CW14" s="630"/>
      <c r="CX14" s="630"/>
      <c r="CY14" s="631"/>
      <c r="CZ14" s="632">
        <v>2.1</v>
      </c>
      <c r="DA14" s="632"/>
      <c r="DB14" s="632"/>
      <c r="DC14" s="632"/>
      <c r="DD14" s="638">
        <v>88799</v>
      </c>
      <c r="DE14" s="630"/>
      <c r="DF14" s="630"/>
      <c r="DG14" s="630"/>
      <c r="DH14" s="630"/>
      <c r="DI14" s="630"/>
      <c r="DJ14" s="630"/>
      <c r="DK14" s="630"/>
      <c r="DL14" s="630"/>
      <c r="DM14" s="630"/>
      <c r="DN14" s="630"/>
      <c r="DO14" s="630"/>
      <c r="DP14" s="631"/>
      <c r="DQ14" s="638">
        <v>1144924</v>
      </c>
      <c r="DR14" s="630"/>
      <c r="DS14" s="630"/>
      <c r="DT14" s="630"/>
      <c r="DU14" s="630"/>
      <c r="DV14" s="630"/>
      <c r="DW14" s="630"/>
      <c r="DX14" s="630"/>
      <c r="DY14" s="630"/>
      <c r="DZ14" s="630"/>
      <c r="EA14" s="630"/>
      <c r="EB14" s="630"/>
      <c r="EC14" s="639"/>
    </row>
    <row r="15" spans="2:143" ht="11.25" customHeight="1" x14ac:dyDescent="0.2">
      <c r="B15" s="626" t="s">
        <v>257</v>
      </c>
      <c r="C15" s="627"/>
      <c r="D15" s="627"/>
      <c r="E15" s="627"/>
      <c r="F15" s="627"/>
      <c r="G15" s="627"/>
      <c r="H15" s="627"/>
      <c r="I15" s="627"/>
      <c r="J15" s="627"/>
      <c r="K15" s="627"/>
      <c r="L15" s="627"/>
      <c r="M15" s="627"/>
      <c r="N15" s="627"/>
      <c r="O15" s="627"/>
      <c r="P15" s="627"/>
      <c r="Q15" s="628"/>
      <c r="R15" s="629" t="s">
        <v>126</v>
      </c>
      <c r="S15" s="630"/>
      <c r="T15" s="630"/>
      <c r="U15" s="630"/>
      <c r="V15" s="630"/>
      <c r="W15" s="630"/>
      <c r="X15" s="630"/>
      <c r="Y15" s="631"/>
      <c r="Z15" s="632" t="s">
        <v>126</v>
      </c>
      <c r="AA15" s="632"/>
      <c r="AB15" s="632"/>
      <c r="AC15" s="632"/>
      <c r="AD15" s="633" t="s">
        <v>126</v>
      </c>
      <c r="AE15" s="633"/>
      <c r="AF15" s="633"/>
      <c r="AG15" s="633"/>
      <c r="AH15" s="633"/>
      <c r="AI15" s="633"/>
      <c r="AJ15" s="633"/>
      <c r="AK15" s="633"/>
      <c r="AL15" s="634" t="s">
        <v>126</v>
      </c>
      <c r="AM15" s="635"/>
      <c r="AN15" s="635"/>
      <c r="AO15" s="636"/>
      <c r="AP15" s="626" t="s">
        <v>258</v>
      </c>
      <c r="AQ15" s="627"/>
      <c r="AR15" s="627"/>
      <c r="AS15" s="627"/>
      <c r="AT15" s="627"/>
      <c r="AU15" s="627"/>
      <c r="AV15" s="627"/>
      <c r="AW15" s="627"/>
      <c r="AX15" s="627"/>
      <c r="AY15" s="627"/>
      <c r="AZ15" s="627"/>
      <c r="BA15" s="627"/>
      <c r="BB15" s="627"/>
      <c r="BC15" s="627"/>
      <c r="BD15" s="627"/>
      <c r="BE15" s="627"/>
      <c r="BF15" s="628"/>
      <c r="BG15" s="629">
        <v>815838</v>
      </c>
      <c r="BH15" s="630"/>
      <c r="BI15" s="630"/>
      <c r="BJ15" s="630"/>
      <c r="BK15" s="630"/>
      <c r="BL15" s="630"/>
      <c r="BM15" s="630"/>
      <c r="BN15" s="631"/>
      <c r="BO15" s="632">
        <v>6</v>
      </c>
      <c r="BP15" s="632"/>
      <c r="BQ15" s="632"/>
      <c r="BR15" s="632"/>
      <c r="BS15" s="633" t="s">
        <v>126</v>
      </c>
      <c r="BT15" s="633"/>
      <c r="BU15" s="633"/>
      <c r="BV15" s="633"/>
      <c r="BW15" s="633"/>
      <c r="BX15" s="633"/>
      <c r="BY15" s="633"/>
      <c r="BZ15" s="633"/>
      <c r="CA15" s="633"/>
      <c r="CB15" s="637"/>
      <c r="CD15" s="644" t="s">
        <v>259</v>
      </c>
      <c r="CE15" s="645"/>
      <c r="CF15" s="645"/>
      <c r="CG15" s="645"/>
      <c r="CH15" s="645"/>
      <c r="CI15" s="645"/>
      <c r="CJ15" s="645"/>
      <c r="CK15" s="645"/>
      <c r="CL15" s="645"/>
      <c r="CM15" s="645"/>
      <c r="CN15" s="645"/>
      <c r="CO15" s="645"/>
      <c r="CP15" s="645"/>
      <c r="CQ15" s="646"/>
      <c r="CR15" s="629">
        <v>4007708</v>
      </c>
      <c r="CS15" s="630"/>
      <c r="CT15" s="630"/>
      <c r="CU15" s="630"/>
      <c r="CV15" s="630"/>
      <c r="CW15" s="630"/>
      <c r="CX15" s="630"/>
      <c r="CY15" s="631"/>
      <c r="CZ15" s="632">
        <v>6.6</v>
      </c>
      <c r="DA15" s="632"/>
      <c r="DB15" s="632"/>
      <c r="DC15" s="632"/>
      <c r="DD15" s="638">
        <v>751848</v>
      </c>
      <c r="DE15" s="630"/>
      <c r="DF15" s="630"/>
      <c r="DG15" s="630"/>
      <c r="DH15" s="630"/>
      <c r="DI15" s="630"/>
      <c r="DJ15" s="630"/>
      <c r="DK15" s="630"/>
      <c r="DL15" s="630"/>
      <c r="DM15" s="630"/>
      <c r="DN15" s="630"/>
      <c r="DO15" s="630"/>
      <c r="DP15" s="631"/>
      <c r="DQ15" s="638">
        <v>3199916</v>
      </c>
      <c r="DR15" s="630"/>
      <c r="DS15" s="630"/>
      <c r="DT15" s="630"/>
      <c r="DU15" s="630"/>
      <c r="DV15" s="630"/>
      <c r="DW15" s="630"/>
      <c r="DX15" s="630"/>
      <c r="DY15" s="630"/>
      <c r="DZ15" s="630"/>
      <c r="EA15" s="630"/>
      <c r="EB15" s="630"/>
      <c r="EC15" s="639"/>
    </row>
    <row r="16" spans="2:143" ht="11.25" customHeight="1" x14ac:dyDescent="0.2">
      <c r="B16" s="626" t="s">
        <v>260</v>
      </c>
      <c r="C16" s="627"/>
      <c r="D16" s="627"/>
      <c r="E16" s="627"/>
      <c r="F16" s="627"/>
      <c r="G16" s="627"/>
      <c r="H16" s="627"/>
      <c r="I16" s="627"/>
      <c r="J16" s="627"/>
      <c r="K16" s="627"/>
      <c r="L16" s="627"/>
      <c r="M16" s="627"/>
      <c r="N16" s="627"/>
      <c r="O16" s="627"/>
      <c r="P16" s="627"/>
      <c r="Q16" s="628"/>
      <c r="R16" s="629">
        <v>15911</v>
      </c>
      <c r="S16" s="630"/>
      <c r="T16" s="630"/>
      <c r="U16" s="630"/>
      <c r="V16" s="630"/>
      <c r="W16" s="630"/>
      <c r="X16" s="630"/>
      <c r="Y16" s="631"/>
      <c r="Z16" s="632">
        <v>0</v>
      </c>
      <c r="AA16" s="632"/>
      <c r="AB16" s="632"/>
      <c r="AC16" s="632"/>
      <c r="AD16" s="633">
        <v>15911</v>
      </c>
      <c r="AE16" s="633"/>
      <c r="AF16" s="633"/>
      <c r="AG16" s="633"/>
      <c r="AH16" s="633"/>
      <c r="AI16" s="633"/>
      <c r="AJ16" s="633"/>
      <c r="AK16" s="633"/>
      <c r="AL16" s="634">
        <v>0.1</v>
      </c>
      <c r="AM16" s="635"/>
      <c r="AN16" s="635"/>
      <c r="AO16" s="636"/>
      <c r="AP16" s="626" t="s">
        <v>261</v>
      </c>
      <c r="AQ16" s="627"/>
      <c r="AR16" s="627"/>
      <c r="AS16" s="627"/>
      <c r="AT16" s="627"/>
      <c r="AU16" s="627"/>
      <c r="AV16" s="627"/>
      <c r="AW16" s="627"/>
      <c r="AX16" s="627"/>
      <c r="AY16" s="627"/>
      <c r="AZ16" s="627"/>
      <c r="BA16" s="627"/>
      <c r="BB16" s="627"/>
      <c r="BC16" s="627"/>
      <c r="BD16" s="627"/>
      <c r="BE16" s="627"/>
      <c r="BF16" s="628"/>
      <c r="BG16" s="629" t="s">
        <v>126</v>
      </c>
      <c r="BH16" s="630"/>
      <c r="BI16" s="630"/>
      <c r="BJ16" s="630"/>
      <c r="BK16" s="630"/>
      <c r="BL16" s="630"/>
      <c r="BM16" s="630"/>
      <c r="BN16" s="631"/>
      <c r="BO16" s="632" t="s">
        <v>126</v>
      </c>
      <c r="BP16" s="632"/>
      <c r="BQ16" s="632"/>
      <c r="BR16" s="632"/>
      <c r="BS16" s="633" t="s">
        <v>126</v>
      </c>
      <c r="BT16" s="633"/>
      <c r="BU16" s="633"/>
      <c r="BV16" s="633"/>
      <c r="BW16" s="633"/>
      <c r="BX16" s="633"/>
      <c r="BY16" s="633"/>
      <c r="BZ16" s="633"/>
      <c r="CA16" s="633"/>
      <c r="CB16" s="637"/>
      <c r="CD16" s="644" t="s">
        <v>262</v>
      </c>
      <c r="CE16" s="645"/>
      <c r="CF16" s="645"/>
      <c r="CG16" s="645"/>
      <c r="CH16" s="645"/>
      <c r="CI16" s="645"/>
      <c r="CJ16" s="645"/>
      <c r="CK16" s="645"/>
      <c r="CL16" s="645"/>
      <c r="CM16" s="645"/>
      <c r="CN16" s="645"/>
      <c r="CO16" s="645"/>
      <c r="CP16" s="645"/>
      <c r="CQ16" s="646"/>
      <c r="CR16" s="629">
        <v>32445</v>
      </c>
      <c r="CS16" s="630"/>
      <c r="CT16" s="630"/>
      <c r="CU16" s="630"/>
      <c r="CV16" s="630"/>
      <c r="CW16" s="630"/>
      <c r="CX16" s="630"/>
      <c r="CY16" s="631"/>
      <c r="CZ16" s="632">
        <v>0.1</v>
      </c>
      <c r="DA16" s="632"/>
      <c r="DB16" s="632"/>
      <c r="DC16" s="632"/>
      <c r="DD16" s="638" t="s">
        <v>126</v>
      </c>
      <c r="DE16" s="630"/>
      <c r="DF16" s="630"/>
      <c r="DG16" s="630"/>
      <c r="DH16" s="630"/>
      <c r="DI16" s="630"/>
      <c r="DJ16" s="630"/>
      <c r="DK16" s="630"/>
      <c r="DL16" s="630"/>
      <c r="DM16" s="630"/>
      <c r="DN16" s="630"/>
      <c r="DO16" s="630"/>
      <c r="DP16" s="631"/>
      <c r="DQ16" s="638">
        <v>15407</v>
      </c>
      <c r="DR16" s="630"/>
      <c r="DS16" s="630"/>
      <c r="DT16" s="630"/>
      <c r="DU16" s="630"/>
      <c r="DV16" s="630"/>
      <c r="DW16" s="630"/>
      <c r="DX16" s="630"/>
      <c r="DY16" s="630"/>
      <c r="DZ16" s="630"/>
      <c r="EA16" s="630"/>
      <c r="EB16" s="630"/>
      <c r="EC16" s="639"/>
    </row>
    <row r="17" spans="2:133" ht="11.25" customHeight="1" x14ac:dyDescent="0.2">
      <c r="B17" s="626" t="s">
        <v>263</v>
      </c>
      <c r="C17" s="627"/>
      <c r="D17" s="627"/>
      <c r="E17" s="627"/>
      <c r="F17" s="627"/>
      <c r="G17" s="627"/>
      <c r="H17" s="627"/>
      <c r="I17" s="627"/>
      <c r="J17" s="627"/>
      <c r="K17" s="627"/>
      <c r="L17" s="627"/>
      <c r="M17" s="627"/>
      <c r="N17" s="627"/>
      <c r="O17" s="627"/>
      <c r="P17" s="627"/>
      <c r="Q17" s="628"/>
      <c r="R17" s="629">
        <v>141655</v>
      </c>
      <c r="S17" s="630"/>
      <c r="T17" s="630"/>
      <c r="U17" s="630"/>
      <c r="V17" s="630"/>
      <c r="W17" s="630"/>
      <c r="X17" s="630"/>
      <c r="Y17" s="631"/>
      <c r="Z17" s="632">
        <v>0.2</v>
      </c>
      <c r="AA17" s="632"/>
      <c r="AB17" s="632"/>
      <c r="AC17" s="632"/>
      <c r="AD17" s="633">
        <v>141655</v>
      </c>
      <c r="AE17" s="633"/>
      <c r="AF17" s="633"/>
      <c r="AG17" s="633"/>
      <c r="AH17" s="633"/>
      <c r="AI17" s="633"/>
      <c r="AJ17" s="633"/>
      <c r="AK17" s="633"/>
      <c r="AL17" s="634">
        <v>0.5</v>
      </c>
      <c r="AM17" s="635"/>
      <c r="AN17" s="635"/>
      <c r="AO17" s="636"/>
      <c r="AP17" s="626" t="s">
        <v>264</v>
      </c>
      <c r="AQ17" s="627"/>
      <c r="AR17" s="627"/>
      <c r="AS17" s="627"/>
      <c r="AT17" s="627"/>
      <c r="AU17" s="627"/>
      <c r="AV17" s="627"/>
      <c r="AW17" s="627"/>
      <c r="AX17" s="627"/>
      <c r="AY17" s="627"/>
      <c r="AZ17" s="627"/>
      <c r="BA17" s="627"/>
      <c r="BB17" s="627"/>
      <c r="BC17" s="627"/>
      <c r="BD17" s="627"/>
      <c r="BE17" s="627"/>
      <c r="BF17" s="628"/>
      <c r="BG17" s="629" t="s">
        <v>126</v>
      </c>
      <c r="BH17" s="630"/>
      <c r="BI17" s="630"/>
      <c r="BJ17" s="630"/>
      <c r="BK17" s="630"/>
      <c r="BL17" s="630"/>
      <c r="BM17" s="630"/>
      <c r="BN17" s="631"/>
      <c r="BO17" s="632" t="s">
        <v>126</v>
      </c>
      <c r="BP17" s="632"/>
      <c r="BQ17" s="632"/>
      <c r="BR17" s="632"/>
      <c r="BS17" s="633" t="s">
        <v>126</v>
      </c>
      <c r="BT17" s="633"/>
      <c r="BU17" s="633"/>
      <c r="BV17" s="633"/>
      <c r="BW17" s="633"/>
      <c r="BX17" s="633"/>
      <c r="BY17" s="633"/>
      <c r="BZ17" s="633"/>
      <c r="CA17" s="633"/>
      <c r="CB17" s="637"/>
      <c r="CD17" s="644" t="s">
        <v>265</v>
      </c>
      <c r="CE17" s="645"/>
      <c r="CF17" s="645"/>
      <c r="CG17" s="645"/>
      <c r="CH17" s="645"/>
      <c r="CI17" s="645"/>
      <c r="CJ17" s="645"/>
      <c r="CK17" s="645"/>
      <c r="CL17" s="645"/>
      <c r="CM17" s="645"/>
      <c r="CN17" s="645"/>
      <c r="CO17" s="645"/>
      <c r="CP17" s="645"/>
      <c r="CQ17" s="646"/>
      <c r="CR17" s="629">
        <v>3555832</v>
      </c>
      <c r="CS17" s="630"/>
      <c r="CT17" s="630"/>
      <c r="CU17" s="630"/>
      <c r="CV17" s="630"/>
      <c r="CW17" s="630"/>
      <c r="CX17" s="630"/>
      <c r="CY17" s="631"/>
      <c r="CZ17" s="632">
        <v>5.9</v>
      </c>
      <c r="DA17" s="632"/>
      <c r="DB17" s="632"/>
      <c r="DC17" s="632"/>
      <c r="DD17" s="638" t="s">
        <v>126</v>
      </c>
      <c r="DE17" s="630"/>
      <c r="DF17" s="630"/>
      <c r="DG17" s="630"/>
      <c r="DH17" s="630"/>
      <c r="DI17" s="630"/>
      <c r="DJ17" s="630"/>
      <c r="DK17" s="630"/>
      <c r="DL17" s="630"/>
      <c r="DM17" s="630"/>
      <c r="DN17" s="630"/>
      <c r="DO17" s="630"/>
      <c r="DP17" s="631"/>
      <c r="DQ17" s="638">
        <v>3450704</v>
      </c>
      <c r="DR17" s="630"/>
      <c r="DS17" s="630"/>
      <c r="DT17" s="630"/>
      <c r="DU17" s="630"/>
      <c r="DV17" s="630"/>
      <c r="DW17" s="630"/>
      <c r="DX17" s="630"/>
      <c r="DY17" s="630"/>
      <c r="DZ17" s="630"/>
      <c r="EA17" s="630"/>
      <c r="EB17" s="630"/>
      <c r="EC17" s="639"/>
    </row>
    <row r="18" spans="2:133" ht="11.25" customHeight="1" x14ac:dyDescent="0.2">
      <c r="B18" s="626" t="s">
        <v>266</v>
      </c>
      <c r="C18" s="627"/>
      <c r="D18" s="627"/>
      <c r="E18" s="627"/>
      <c r="F18" s="627"/>
      <c r="G18" s="627"/>
      <c r="H18" s="627"/>
      <c r="I18" s="627"/>
      <c r="J18" s="627"/>
      <c r="K18" s="627"/>
      <c r="L18" s="627"/>
      <c r="M18" s="627"/>
      <c r="N18" s="627"/>
      <c r="O18" s="627"/>
      <c r="P18" s="627"/>
      <c r="Q18" s="628"/>
      <c r="R18" s="629">
        <v>539591</v>
      </c>
      <c r="S18" s="630"/>
      <c r="T18" s="630"/>
      <c r="U18" s="630"/>
      <c r="V18" s="630"/>
      <c r="W18" s="630"/>
      <c r="X18" s="630"/>
      <c r="Y18" s="631"/>
      <c r="Z18" s="632">
        <v>0.9</v>
      </c>
      <c r="AA18" s="632"/>
      <c r="AB18" s="632"/>
      <c r="AC18" s="632"/>
      <c r="AD18" s="633">
        <v>486255</v>
      </c>
      <c r="AE18" s="633"/>
      <c r="AF18" s="633"/>
      <c r="AG18" s="633"/>
      <c r="AH18" s="633"/>
      <c r="AI18" s="633"/>
      <c r="AJ18" s="633"/>
      <c r="AK18" s="633"/>
      <c r="AL18" s="634">
        <v>1.7999999523162842</v>
      </c>
      <c r="AM18" s="635"/>
      <c r="AN18" s="635"/>
      <c r="AO18" s="636"/>
      <c r="AP18" s="626" t="s">
        <v>267</v>
      </c>
      <c r="AQ18" s="627"/>
      <c r="AR18" s="627"/>
      <c r="AS18" s="627"/>
      <c r="AT18" s="627"/>
      <c r="AU18" s="627"/>
      <c r="AV18" s="627"/>
      <c r="AW18" s="627"/>
      <c r="AX18" s="627"/>
      <c r="AY18" s="627"/>
      <c r="AZ18" s="627"/>
      <c r="BA18" s="627"/>
      <c r="BB18" s="627"/>
      <c r="BC18" s="627"/>
      <c r="BD18" s="627"/>
      <c r="BE18" s="627"/>
      <c r="BF18" s="628"/>
      <c r="BG18" s="629" t="s">
        <v>126</v>
      </c>
      <c r="BH18" s="630"/>
      <c r="BI18" s="630"/>
      <c r="BJ18" s="630"/>
      <c r="BK18" s="630"/>
      <c r="BL18" s="630"/>
      <c r="BM18" s="630"/>
      <c r="BN18" s="631"/>
      <c r="BO18" s="632" t="s">
        <v>126</v>
      </c>
      <c r="BP18" s="632"/>
      <c r="BQ18" s="632"/>
      <c r="BR18" s="632"/>
      <c r="BS18" s="633" t="s">
        <v>126</v>
      </c>
      <c r="BT18" s="633"/>
      <c r="BU18" s="633"/>
      <c r="BV18" s="633"/>
      <c r="BW18" s="633"/>
      <c r="BX18" s="633"/>
      <c r="BY18" s="633"/>
      <c r="BZ18" s="633"/>
      <c r="CA18" s="633"/>
      <c r="CB18" s="637"/>
      <c r="CD18" s="644" t="s">
        <v>268</v>
      </c>
      <c r="CE18" s="645"/>
      <c r="CF18" s="645"/>
      <c r="CG18" s="645"/>
      <c r="CH18" s="645"/>
      <c r="CI18" s="645"/>
      <c r="CJ18" s="645"/>
      <c r="CK18" s="645"/>
      <c r="CL18" s="645"/>
      <c r="CM18" s="645"/>
      <c r="CN18" s="645"/>
      <c r="CO18" s="645"/>
      <c r="CP18" s="645"/>
      <c r="CQ18" s="646"/>
      <c r="CR18" s="629">
        <v>31055</v>
      </c>
      <c r="CS18" s="630"/>
      <c r="CT18" s="630"/>
      <c r="CU18" s="630"/>
      <c r="CV18" s="630"/>
      <c r="CW18" s="630"/>
      <c r="CX18" s="630"/>
      <c r="CY18" s="631"/>
      <c r="CZ18" s="632">
        <v>0.1</v>
      </c>
      <c r="DA18" s="632"/>
      <c r="DB18" s="632"/>
      <c r="DC18" s="632"/>
      <c r="DD18" s="638">
        <v>31055</v>
      </c>
      <c r="DE18" s="630"/>
      <c r="DF18" s="630"/>
      <c r="DG18" s="630"/>
      <c r="DH18" s="630"/>
      <c r="DI18" s="630"/>
      <c r="DJ18" s="630"/>
      <c r="DK18" s="630"/>
      <c r="DL18" s="630"/>
      <c r="DM18" s="630"/>
      <c r="DN18" s="630"/>
      <c r="DO18" s="630"/>
      <c r="DP18" s="631"/>
      <c r="DQ18" s="638">
        <v>31055</v>
      </c>
      <c r="DR18" s="630"/>
      <c r="DS18" s="630"/>
      <c r="DT18" s="630"/>
      <c r="DU18" s="630"/>
      <c r="DV18" s="630"/>
      <c r="DW18" s="630"/>
      <c r="DX18" s="630"/>
      <c r="DY18" s="630"/>
      <c r="DZ18" s="630"/>
      <c r="EA18" s="630"/>
      <c r="EB18" s="630"/>
      <c r="EC18" s="639"/>
    </row>
    <row r="19" spans="2:133" ht="11.25" customHeight="1" x14ac:dyDescent="0.2">
      <c r="B19" s="626" t="s">
        <v>269</v>
      </c>
      <c r="C19" s="627"/>
      <c r="D19" s="627"/>
      <c r="E19" s="627"/>
      <c r="F19" s="627"/>
      <c r="G19" s="627"/>
      <c r="H19" s="627"/>
      <c r="I19" s="627"/>
      <c r="J19" s="627"/>
      <c r="K19" s="627"/>
      <c r="L19" s="627"/>
      <c r="M19" s="627"/>
      <c r="N19" s="627"/>
      <c r="O19" s="627"/>
      <c r="P19" s="627"/>
      <c r="Q19" s="628"/>
      <c r="R19" s="629">
        <v>85608</v>
      </c>
      <c r="S19" s="630"/>
      <c r="T19" s="630"/>
      <c r="U19" s="630"/>
      <c r="V19" s="630"/>
      <c r="W19" s="630"/>
      <c r="X19" s="630"/>
      <c r="Y19" s="631"/>
      <c r="Z19" s="632">
        <v>0.1</v>
      </c>
      <c r="AA19" s="632"/>
      <c r="AB19" s="632"/>
      <c r="AC19" s="632"/>
      <c r="AD19" s="633">
        <v>85608</v>
      </c>
      <c r="AE19" s="633"/>
      <c r="AF19" s="633"/>
      <c r="AG19" s="633"/>
      <c r="AH19" s="633"/>
      <c r="AI19" s="633"/>
      <c r="AJ19" s="633"/>
      <c r="AK19" s="633"/>
      <c r="AL19" s="634">
        <v>0.3</v>
      </c>
      <c r="AM19" s="635"/>
      <c r="AN19" s="635"/>
      <c r="AO19" s="636"/>
      <c r="AP19" s="626" t="s">
        <v>270</v>
      </c>
      <c r="AQ19" s="627"/>
      <c r="AR19" s="627"/>
      <c r="AS19" s="627"/>
      <c r="AT19" s="627"/>
      <c r="AU19" s="627"/>
      <c r="AV19" s="627"/>
      <c r="AW19" s="627"/>
      <c r="AX19" s="627"/>
      <c r="AY19" s="627"/>
      <c r="AZ19" s="627"/>
      <c r="BA19" s="627"/>
      <c r="BB19" s="627"/>
      <c r="BC19" s="627"/>
      <c r="BD19" s="627"/>
      <c r="BE19" s="627"/>
      <c r="BF19" s="628"/>
      <c r="BG19" s="629">
        <v>1294068</v>
      </c>
      <c r="BH19" s="630"/>
      <c r="BI19" s="630"/>
      <c r="BJ19" s="630"/>
      <c r="BK19" s="630"/>
      <c r="BL19" s="630"/>
      <c r="BM19" s="630"/>
      <c r="BN19" s="631"/>
      <c r="BO19" s="632">
        <v>9.5</v>
      </c>
      <c r="BP19" s="632"/>
      <c r="BQ19" s="632"/>
      <c r="BR19" s="632"/>
      <c r="BS19" s="633">
        <v>94822</v>
      </c>
      <c r="BT19" s="633"/>
      <c r="BU19" s="633"/>
      <c r="BV19" s="633"/>
      <c r="BW19" s="633"/>
      <c r="BX19" s="633"/>
      <c r="BY19" s="633"/>
      <c r="BZ19" s="633"/>
      <c r="CA19" s="633"/>
      <c r="CB19" s="637"/>
      <c r="CD19" s="644" t="s">
        <v>271</v>
      </c>
      <c r="CE19" s="645"/>
      <c r="CF19" s="645"/>
      <c r="CG19" s="645"/>
      <c r="CH19" s="645"/>
      <c r="CI19" s="645"/>
      <c r="CJ19" s="645"/>
      <c r="CK19" s="645"/>
      <c r="CL19" s="645"/>
      <c r="CM19" s="645"/>
      <c r="CN19" s="645"/>
      <c r="CO19" s="645"/>
      <c r="CP19" s="645"/>
      <c r="CQ19" s="646"/>
      <c r="CR19" s="629" t="s">
        <v>126</v>
      </c>
      <c r="CS19" s="630"/>
      <c r="CT19" s="630"/>
      <c r="CU19" s="630"/>
      <c r="CV19" s="630"/>
      <c r="CW19" s="630"/>
      <c r="CX19" s="630"/>
      <c r="CY19" s="631"/>
      <c r="CZ19" s="632" t="s">
        <v>126</v>
      </c>
      <c r="DA19" s="632"/>
      <c r="DB19" s="632"/>
      <c r="DC19" s="632"/>
      <c r="DD19" s="638" t="s">
        <v>126</v>
      </c>
      <c r="DE19" s="630"/>
      <c r="DF19" s="630"/>
      <c r="DG19" s="630"/>
      <c r="DH19" s="630"/>
      <c r="DI19" s="630"/>
      <c r="DJ19" s="630"/>
      <c r="DK19" s="630"/>
      <c r="DL19" s="630"/>
      <c r="DM19" s="630"/>
      <c r="DN19" s="630"/>
      <c r="DO19" s="630"/>
      <c r="DP19" s="631"/>
      <c r="DQ19" s="638" t="s">
        <v>126</v>
      </c>
      <c r="DR19" s="630"/>
      <c r="DS19" s="630"/>
      <c r="DT19" s="630"/>
      <c r="DU19" s="630"/>
      <c r="DV19" s="630"/>
      <c r="DW19" s="630"/>
      <c r="DX19" s="630"/>
      <c r="DY19" s="630"/>
      <c r="DZ19" s="630"/>
      <c r="EA19" s="630"/>
      <c r="EB19" s="630"/>
      <c r="EC19" s="639"/>
    </row>
    <row r="20" spans="2:133" ht="11.25" customHeight="1" x14ac:dyDescent="0.2">
      <c r="B20" s="626" t="s">
        <v>272</v>
      </c>
      <c r="C20" s="627"/>
      <c r="D20" s="627"/>
      <c r="E20" s="627"/>
      <c r="F20" s="627"/>
      <c r="G20" s="627"/>
      <c r="H20" s="627"/>
      <c r="I20" s="627"/>
      <c r="J20" s="627"/>
      <c r="K20" s="627"/>
      <c r="L20" s="627"/>
      <c r="M20" s="627"/>
      <c r="N20" s="627"/>
      <c r="O20" s="627"/>
      <c r="P20" s="627"/>
      <c r="Q20" s="628"/>
      <c r="R20" s="629">
        <v>5401</v>
      </c>
      <c r="S20" s="630"/>
      <c r="T20" s="630"/>
      <c r="U20" s="630"/>
      <c r="V20" s="630"/>
      <c r="W20" s="630"/>
      <c r="X20" s="630"/>
      <c r="Y20" s="631"/>
      <c r="Z20" s="632">
        <v>0</v>
      </c>
      <c r="AA20" s="632"/>
      <c r="AB20" s="632"/>
      <c r="AC20" s="632"/>
      <c r="AD20" s="633">
        <v>5401</v>
      </c>
      <c r="AE20" s="633"/>
      <c r="AF20" s="633"/>
      <c r="AG20" s="633"/>
      <c r="AH20" s="633"/>
      <c r="AI20" s="633"/>
      <c r="AJ20" s="633"/>
      <c r="AK20" s="633"/>
      <c r="AL20" s="634">
        <v>0</v>
      </c>
      <c r="AM20" s="635"/>
      <c r="AN20" s="635"/>
      <c r="AO20" s="636"/>
      <c r="AP20" s="626" t="s">
        <v>273</v>
      </c>
      <c r="AQ20" s="627"/>
      <c r="AR20" s="627"/>
      <c r="AS20" s="627"/>
      <c r="AT20" s="627"/>
      <c r="AU20" s="627"/>
      <c r="AV20" s="627"/>
      <c r="AW20" s="627"/>
      <c r="AX20" s="627"/>
      <c r="AY20" s="627"/>
      <c r="AZ20" s="627"/>
      <c r="BA20" s="627"/>
      <c r="BB20" s="627"/>
      <c r="BC20" s="627"/>
      <c r="BD20" s="627"/>
      <c r="BE20" s="627"/>
      <c r="BF20" s="628"/>
      <c r="BG20" s="629">
        <v>1294068</v>
      </c>
      <c r="BH20" s="630"/>
      <c r="BI20" s="630"/>
      <c r="BJ20" s="630"/>
      <c r="BK20" s="630"/>
      <c r="BL20" s="630"/>
      <c r="BM20" s="630"/>
      <c r="BN20" s="631"/>
      <c r="BO20" s="632">
        <v>9.5</v>
      </c>
      <c r="BP20" s="632"/>
      <c r="BQ20" s="632"/>
      <c r="BR20" s="632"/>
      <c r="BS20" s="633">
        <v>94822</v>
      </c>
      <c r="BT20" s="633"/>
      <c r="BU20" s="633"/>
      <c r="BV20" s="633"/>
      <c r="BW20" s="633"/>
      <c r="BX20" s="633"/>
      <c r="BY20" s="633"/>
      <c r="BZ20" s="633"/>
      <c r="CA20" s="633"/>
      <c r="CB20" s="637"/>
      <c r="CD20" s="644" t="s">
        <v>274</v>
      </c>
      <c r="CE20" s="645"/>
      <c r="CF20" s="645"/>
      <c r="CG20" s="645"/>
      <c r="CH20" s="645"/>
      <c r="CI20" s="645"/>
      <c r="CJ20" s="645"/>
      <c r="CK20" s="645"/>
      <c r="CL20" s="645"/>
      <c r="CM20" s="645"/>
      <c r="CN20" s="645"/>
      <c r="CO20" s="645"/>
      <c r="CP20" s="645"/>
      <c r="CQ20" s="646"/>
      <c r="CR20" s="629">
        <v>60661089</v>
      </c>
      <c r="CS20" s="630"/>
      <c r="CT20" s="630"/>
      <c r="CU20" s="630"/>
      <c r="CV20" s="630"/>
      <c r="CW20" s="630"/>
      <c r="CX20" s="630"/>
      <c r="CY20" s="631"/>
      <c r="CZ20" s="632">
        <v>100</v>
      </c>
      <c r="DA20" s="632"/>
      <c r="DB20" s="632"/>
      <c r="DC20" s="632"/>
      <c r="DD20" s="638">
        <v>4924085</v>
      </c>
      <c r="DE20" s="630"/>
      <c r="DF20" s="630"/>
      <c r="DG20" s="630"/>
      <c r="DH20" s="630"/>
      <c r="DI20" s="630"/>
      <c r="DJ20" s="630"/>
      <c r="DK20" s="630"/>
      <c r="DL20" s="630"/>
      <c r="DM20" s="630"/>
      <c r="DN20" s="630"/>
      <c r="DO20" s="630"/>
      <c r="DP20" s="631"/>
      <c r="DQ20" s="638">
        <v>32938920</v>
      </c>
      <c r="DR20" s="630"/>
      <c r="DS20" s="630"/>
      <c r="DT20" s="630"/>
      <c r="DU20" s="630"/>
      <c r="DV20" s="630"/>
      <c r="DW20" s="630"/>
      <c r="DX20" s="630"/>
      <c r="DY20" s="630"/>
      <c r="DZ20" s="630"/>
      <c r="EA20" s="630"/>
      <c r="EB20" s="630"/>
      <c r="EC20" s="639"/>
    </row>
    <row r="21" spans="2:133" ht="11.25" customHeight="1" x14ac:dyDescent="0.2">
      <c r="B21" s="626" t="s">
        <v>275</v>
      </c>
      <c r="C21" s="627"/>
      <c r="D21" s="627"/>
      <c r="E21" s="627"/>
      <c r="F21" s="627"/>
      <c r="G21" s="627"/>
      <c r="H21" s="627"/>
      <c r="I21" s="627"/>
      <c r="J21" s="627"/>
      <c r="K21" s="627"/>
      <c r="L21" s="627"/>
      <c r="M21" s="627"/>
      <c r="N21" s="627"/>
      <c r="O21" s="627"/>
      <c r="P21" s="627"/>
      <c r="Q21" s="628"/>
      <c r="R21" s="629">
        <v>4943</v>
      </c>
      <c r="S21" s="630"/>
      <c r="T21" s="630"/>
      <c r="U21" s="630"/>
      <c r="V21" s="630"/>
      <c r="W21" s="630"/>
      <c r="X21" s="630"/>
      <c r="Y21" s="631"/>
      <c r="Z21" s="632">
        <v>0</v>
      </c>
      <c r="AA21" s="632"/>
      <c r="AB21" s="632"/>
      <c r="AC21" s="632"/>
      <c r="AD21" s="633">
        <v>4943</v>
      </c>
      <c r="AE21" s="633"/>
      <c r="AF21" s="633"/>
      <c r="AG21" s="633"/>
      <c r="AH21" s="633"/>
      <c r="AI21" s="633"/>
      <c r="AJ21" s="633"/>
      <c r="AK21" s="633"/>
      <c r="AL21" s="634">
        <v>0</v>
      </c>
      <c r="AM21" s="635"/>
      <c r="AN21" s="635"/>
      <c r="AO21" s="636"/>
      <c r="AP21" s="648" t="s">
        <v>276</v>
      </c>
      <c r="AQ21" s="649"/>
      <c r="AR21" s="649"/>
      <c r="AS21" s="649"/>
      <c r="AT21" s="649"/>
      <c r="AU21" s="649"/>
      <c r="AV21" s="649"/>
      <c r="AW21" s="649"/>
      <c r="AX21" s="649"/>
      <c r="AY21" s="649"/>
      <c r="AZ21" s="649"/>
      <c r="BA21" s="649"/>
      <c r="BB21" s="649"/>
      <c r="BC21" s="649"/>
      <c r="BD21" s="649"/>
      <c r="BE21" s="649"/>
      <c r="BF21" s="650"/>
      <c r="BG21" s="629">
        <v>259394</v>
      </c>
      <c r="BH21" s="630"/>
      <c r="BI21" s="630"/>
      <c r="BJ21" s="630"/>
      <c r="BK21" s="630"/>
      <c r="BL21" s="630"/>
      <c r="BM21" s="630"/>
      <c r="BN21" s="631"/>
      <c r="BO21" s="632">
        <v>1.9</v>
      </c>
      <c r="BP21" s="632"/>
      <c r="BQ21" s="632"/>
      <c r="BR21" s="632"/>
      <c r="BS21" s="633">
        <v>94822</v>
      </c>
      <c r="BT21" s="633"/>
      <c r="BU21" s="633"/>
      <c r="BV21" s="633"/>
      <c r="BW21" s="633"/>
      <c r="BX21" s="633"/>
      <c r="BY21" s="633"/>
      <c r="BZ21" s="633"/>
      <c r="CA21" s="633"/>
      <c r="CB21" s="637"/>
      <c r="CD21" s="657"/>
      <c r="CE21" s="658"/>
      <c r="CF21" s="658"/>
      <c r="CG21" s="658"/>
      <c r="CH21" s="658"/>
      <c r="CI21" s="658"/>
      <c r="CJ21" s="658"/>
      <c r="CK21" s="658"/>
      <c r="CL21" s="658"/>
      <c r="CM21" s="658"/>
      <c r="CN21" s="658"/>
      <c r="CO21" s="658"/>
      <c r="CP21" s="658"/>
      <c r="CQ21" s="659"/>
      <c r="CR21" s="660"/>
      <c r="CS21" s="652"/>
      <c r="CT21" s="652"/>
      <c r="CU21" s="652"/>
      <c r="CV21" s="652"/>
      <c r="CW21" s="652"/>
      <c r="CX21" s="652"/>
      <c r="CY21" s="661"/>
      <c r="CZ21" s="662"/>
      <c r="DA21" s="662"/>
      <c r="DB21" s="662"/>
      <c r="DC21" s="662"/>
      <c r="DD21" s="651"/>
      <c r="DE21" s="652"/>
      <c r="DF21" s="652"/>
      <c r="DG21" s="652"/>
      <c r="DH21" s="652"/>
      <c r="DI21" s="652"/>
      <c r="DJ21" s="652"/>
      <c r="DK21" s="652"/>
      <c r="DL21" s="652"/>
      <c r="DM21" s="652"/>
      <c r="DN21" s="652"/>
      <c r="DO21" s="652"/>
      <c r="DP21" s="661"/>
      <c r="DQ21" s="651"/>
      <c r="DR21" s="652"/>
      <c r="DS21" s="652"/>
      <c r="DT21" s="652"/>
      <c r="DU21" s="652"/>
      <c r="DV21" s="652"/>
      <c r="DW21" s="652"/>
      <c r="DX21" s="652"/>
      <c r="DY21" s="652"/>
      <c r="DZ21" s="652"/>
      <c r="EA21" s="652"/>
      <c r="EB21" s="652"/>
      <c r="EC21" s="653"/>
    </row>
    <row r="22" spans="2:133" ht="11.25" customHeight="1" x14ac:dyDescent="0.2">
      <c r="B22" s="654" t="s">
        <v>277</v>
      </c>
      <c r="C22" s="655"/>
      <c r="D22" s="655"/>
      <c r="E22" s="655"/>
      <c r="F22" s="655"/>
      <c r="G22" s="655"/>
      <c r="H22" s="655"/>
      <c r="I22" s="655"/>
      <c r="J22" s="655"/>
      <c r="K22" s="655"/>
      <c r="L22" s="655"/>
      <c r="M22" s="655"/>
      <c r="N22" s="655"/>
      <c r="O22" s="655"/>
      <c r="P22" s="655"/>
      <c r="Q22" s="656"/>
      <c r="R22" s="629">
        <v>443639</v>
      </c>
      <c r="S22" s="630"/>
      <c r="T22" s="630"/>
      <c r="U22" s="630"/>
      <c r="V22" s="630"/>
      <c r="W22" s="630"/>
      <c r="X22" s="630"/>
      <c r="Y22" s="631"/>
      <c r="Z22" s="632">
        <v>0.7</v>
      </c>
      <c r="AA22" s="632"/>
      <c r="AB22" s="632"/>
      <c r="AC22" s="632"/>
      <c r="AD22" s="633">
        <v>390303</v>
      </c>
      <c r="AE22" s="633"/>
      <c r="AF22" s="633"/>
      <c r="AG22" s="633"/>
      <c r="AH22" s="633"/>
      <c r="AI22" s="633"/>
      <c r="AJ22" s="633"/>
      <c r="AK22" s="633"/>
      <c r="AL22" s="634">
        <v>1.5</v>
      </c>
      <c r="AM22" s="635"/>
      <c r="AN22" s="635"/>
      <c r="AO22" s="636"/>
      <c r="AP22" s="648" t="s">
        <v>278</v>
      </c>
      <c r="AQ22" s="649"/>
      <c r="AR22" s="649"/>
      <c r="AS22" s="649"/>
      <c r="AT22" s="649"/>
      <c r="AU22" s="649"/>
      <c r="AV22" s="649"/>
      <c r="AW22" s="649"/>
      <c r="AX22" s="649"/>
      <c r="AY22" s="649"/>
      <c r="AZ22" s="649"/>
      <c r="BA22" s="649"/>
      <c r="BB22" s="649"/>
      <c r="BC22" s="649"/>
      <c r="BD22" s="649"/>
      <c r="BE22" s="649"/>
      <c r="BF22" s="650"/>
      <c r="BG22" s="629" t="s">
        <v>126</v>
      </c>
      <c r="BH22" s="630"/>
      <c r="BI22" s="630"/>
      <c r="BJ22" s="630"/>
      <c r="BK22" s="630"/>
      <c r="BL22" s="630"/>
      <c r="BM22" s="630"/>
      <c r="BN22" s="631"/>
      <c r="BO22" s="632" t="s">
        <v>126</v>
      </c>
      <c r="BP22" s="632"/>
      <c r="BQ22" s="632"/>
      <c r="BR22" s="632"/>
      <c r="BS22" s="633" t="s">
        <v>126</v>
      </c>
      <c r="BT22" s="633"/>
      <c r="BU22" s="633"/>
      <c r="BV22" s="633"/>
      <c r="BW22" s="633"/>
      <c r="BX22" s="633"/>
      <c r="BY22" s="633"/>
      <c r="BZ22" s="633"/>
      <c r="CA22" s="633"/>
      <c r="CB22" s="637"/>
      <c r="CD22" s="611" t="s">
        <v>279</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2">
      <c r="B23" s="626" t="s">
        <v>280</v>
      </c>
      <c r="C23" s="627"/>
      <c r="D23" s="627"/>
      <c r="E23" s="627"/>
      <c r="F23" s="627"/>
      <c r="G23" s="627"/>
      <c r="H23" s="627"/>
      <c r="I23" s="627"/>
      <c r="J23" s="627"/>
      <c r="K23" s="627"/>
      <c r="L23" s="627"/>
      <c r="M23" s="627"/>
      <c r="N23" s="627"/>
      <c r="O23" s="627"/>
      <c r="P23" s="627"/>
      <c r="Q23" s="628"/>
      <c r="R23" s="629">
        <v>10470464</v>
      </c>
      <c r="S23" s="630"/>
      <c r="T23" s="630"/>
      <c r="U23" s="630"/>
      <c r="V23" s="630"/>
      <c r="W23" s="630"/>
      <c r="X23" s="630"/>
      <c r="Y23" s="631"/>
      <c r="Z23" s="632">
        <v>16.8</v>
      </c>
      <c r="AA23" s="632"/>
      <c r="AB23" s="632"/>
      <c r="AC23" s="632"/>
      <c r="AD23" s="633">
        <v>10179293</v>
      </c>
      <c r="AE23" s="633"/>
      <c r="AF23" s="633"/>
      <c r="AG23" s="633"/>
      <c r="AH23" s="633"/>
      <c r="AI23" s="633"/>
      <c r="AJ23" s="633"/>
      <c r="AK23" s="633"/>
      <c r="AL23" s="634">
        <v>37.9</v>
      </c>
      <c r="AM23" s="635"/>
      <c r="AN23" s="635"/>
      <c r="AO23" s="636"/>
      <c r="AP23" s="648" t="s">
        <v>281</v>
      </c>
      <c r="AQ23" s="649"/>
      <c r="AR23" s="649"/>
      <c r="AS23" s="649"/>
      <c r="AT23" s="649"/>
      <c r="AU23" s="649"/>
      <c r="AV23" s="649"/>
      <c r="AW23" s="649"/>
      <c r="AX23" s="649"/>
      <c r="AY23" s="649"/>
      <c r="AZ23" s="649"/>
      <c r="BA23" s="649"/>
      <c r="BB23" s="649"/>
      <c r="BC23" s="649"/>
      <c r="BD23" s="649"/>
      <c r="BE23" s="649"/>
      <c r="BF23" s="650"/>
      <c r="BG23" s="629">
        <v>1034674</v>
      </c>
      <c r="BH23" s="630"/>
      <c r="BI23" s="630"/>
      <c r="BJ23" s="630"/>
      <c r="BK23" s="630"/>
      <c r="BL23" s="630"/>
      <c r="BM23" s="630"/>
      <c r="BN23" s="631"/>
      <c r="BO23" s="632">
        <v>7.6</v>
      </c>
      <c r="BP23" s="632"/>
      <c r="BQ23" s="632"/>
      <c r="BR23" s="632"/>
      <c r="BS23" s="633" t="s">
        <v>126</v>
      </c>
      <c r="BT23" s="633"/>
      <c r="BU23" s="633"/>
      <c r="BV23" s="633"/>
      <c r="BW23" s="633"/>
      <c r="BX23" s="633"/>
      <c r="BY23" s="633"/>
      <c r="BZ23" s="633"/>
      <c r="CA23" s="633"/>
      <c r="CB23" s="637"/>
      <c r="CD23" s="611" t="s">
        <v>221</v>
      </c>
      <c r="CE23" s="612"/>
      <c r="CF23" s="612"/>
      <c r="CG23" s="612"/>
      <c r="CH23" s="612"/>
      <c r="CI23" s="612"/>
      <c r="CJ23" s="612"/>
      <c r="CK23" s="612"/>
      <c r="CL23" s="612"/>
      <c r="CM23" s="612"/>
      <c r="CN23" s="612"/>
      <c r="CO23" s="612"/>
      <c r="CP23" s="612"/>
      <c r="CQ23" s="613"/>
      <c r="CR23" s="611" t="s">
        <v>282</v>
      </c>
      <c r="CS23" s="612"/>
      <c r="CT23" s="612"/>
      <c r="CU23" s="612"/>
      <c r="CV23" s="612"/>
      <c r="CW23" s="612"/>
      <c r="CX23" s="612"/>
      <c r="CY23" s="613"/>
      <c r="CZ23" s="611" t="s">
        <v>283</v>
      </c>
      <c r="DA23" s="612"/>
      <c r="DB23" s="612"/>
      <c r="DC23" s="613"/>
      <c r="DD23" s="611" t="s">
        <v>284</v>
      </c>
      <c r="DE23" s="612"/>
      <c r="DF23" s="612"/>
      <c r="DG23" s="612"/>
      <c r="DH23" s="612"/>
      <c r="DI23" s="612"/>
      <c r="DJ23" s="612"/>
      <c r="DK23" s="613"/>
      <c r="DL23" s="663" t="s">
        <v>285</v>
      </c>
      <c r="DM23" s="664"/>
      <c r="DN23" s="664"/>
      <c r="DO23" s="664"/>
      <c r="DP23" s="664"/>
      <c r="DQ23" s="664"/>
      <c r="DR23" s="664"/>
      <c r="DS23" s="664"/>
      <c r="DT23" s="664"/>
      <c r="DU23" s="664"/>
      <c r="DV23" s="665"/>
      <c r="DW23" s="611" t="s">
        <v>286</v>
      </c>
      <c r="DX23" s="612"/>
      <c r="DY23" s="612"/>
      <c r="DZ23" s="612"/>
      <c r="EA23" s="612"/>
      <c r="EB23" s="612"/>
      <c r="EC23" s="613"/>
    </row>
    <row r="24" spans="2:133" ht="11.25" customHeight="1" x14ac:dyDescent="0.2">
      <c r="B24" s="626" t="s">
        <v>287</v>
      </c>
      <c r="C24" s="627"/>
      <c r="D24" s="627"/>
      <c r="E24" s="627"/>
      <c r="F24" s="627"/>
      <c r="G24" s="627"/>
      <c r="H24" s="627"/>
      <c r="I24" s="627"/>
      <c r="J24" s="627"/>
      <c r="K24" s="627"/>
      <c r="L24" s="627"/>
      <c r="M24" s="627"/>
      <c r="N24" s="627"/>
      <c r="O24" s="627"/>
      <c r="P24" s="627"/>
      <c r="Q24" s="628"/>
      <c r="R24" s="629">
        <v>10179293</v>
      </c>
      <c r="S24" s="630"/>
      <c r="T24" s="630"/>
      <c r="U24" s="630"/>
      <c r="V24" s="630"/>
      <c r="W24" s="630"/>
      <c r="X24" s="630"/>
      <c r="Y24" s="631"/>
      <c r="Z24" s="632">
        <v>16.3</v>
      </c>
      <c r="AA24" s="632"/>
      <c r="AB24" s="632"/>
      <c r="AC24" s="632"/>
      <c r="AD24" s="633">
        <v>10179293</v>
      </c>
      <c r="AE24" s="633"/>
      <c r="AF24" s="633"/>
      <c r="AG24" s="633"/>
      <c r="AH24" s="633"/>
      <c r="AI24" s="633"/>
      <c r="AJ24" s="633"/>
      <c r="AK24" s="633"/>
      <c r="AL24" s="634">
        <v>37.9</v>
      </c>
      <c r="AM24" s="635"/>
      <c r="AN24" s="635"/>
      <c r="AO24" s="636"/>
      <c r="AP24" s="648" t="s">
        <v>288</v>
      </c>
      <c r="AQ24" s="649"/>
      <c r="AR24" s="649"/>
      <c r="AS24" s="649"/>
      <c r="AT24" s="649"/>
      <c r="AU24" s="649"/>
      <c r="AV24" s="649"/>
      <c r="AW24" s="649"/>
      <c r="AX24" s="649"/>
      <c r="AY24" s="649"/>
      <c r="AZ24" s="649"/>
      <c r="BA24" s="649"/>
      <c r="BB24" s="649"/>
      <c r="BC24" s="649"/>
      <c r="BD24" s="649"/>
      <c r="BE24" s="649"/>
      <c r="BF24" s="650"/>
      <c r="BG24" s="629" t="s">
        <v>126</v>
      </c>
      <c r="BH24" s="630"/>
      <c r="BI24" s="630"/>
      <c r="BJ24" s="630"/>
      <c r="BK24" s="630"/>
      <c r="BL24" s="630"/>
      <c r="BM24" s="630"/>
      <c r="BN24" s="631"/>
      <c r="BO24" s="632" t="s">
        <v>126</v>
      </c>
      <c r="BP24" s="632"/>
      <c r="BQ24" s="632"/>
      <c r="BR24" s="632"/>
      <c r="BS24" s="633" t="s">
        <v>126</v>
      </c>
      <c r="BT24" s="633"/>
      <c r="BU24" s="633"/>
      <c r="BV24" s="633"/>
      <c r="BW24" s="633"/>
      <c r="BX24" s="633"/>
      <c r="BY24" s="633"/>
      <c r="BZ24" s="633"/>
      <c r="CA24" s="633"/>
      <c r="CB24" s="637"/>
      <c r="CD24" s="640" t="s">
        <v>289</v>
      </c>
      <c r="CE24" s="641"/>
      <c r="CF24" s="641"/>
      <c r="CG24" s="641"/>
      <c r="CH24" s="641"/>
      <c r="CI24" s="641"/>
      <c r="CJ24" s="641"/>
      <c r="CK24" s="641"/>
      <c r="CL24" s="641"/>
      <c r="CM24" s="641"/>
      <c r="CN24" s="641"/>
      <c r="CO24" s="641"/>
      <c r="CP24" s="641"/>
      <c r="CQ24" s="642"/>
      <c r="CR24" s="618">
        <v>34669058</v>
      </c>
      <c r="CS24" s="619"/>
      <c r="CT24" s="619"/>
      <c r="CU24" s="619"/>
      <c r="CV24" s="619"/>
      <c r="CW24" s="619"/>
      <c r="CX24" s="619"/>
      <c r="CY24" s="620"/>
      <c r="CZ24" s="623">
        <v>57.2</v>
      </c>
      <c r="DA24" s="624"/>
      <c r="DB24" s="624"/>
      <c r="DC24" s="643"/>
      <c r="DD24" s="666">
        <v>16646717</v>
      </c>
      <c r="DE24" s="619"/>
      <c r="DF24" s="619"/>
      <c r="DG24" s="619"/>
      <c r="DH24" s="619"/>
      <c r="DI24" s="619"/>
      <c r="DJ24" s="619"/>
      <c r="DK24" s="620"/>
      <c r="DL24" s="666">
        <v>16491628</v>
      </c>
      <c r="DM24" s="619"/>
      <c r="DN24" s="619"/>
      <c r="DO24" s="619"/>
      <c r="DP24" s="619"/>
      <c r="DQ24" s="619"/>
      <c r="DR24" s="619"/>
      <c r="DS24" s="619"/>
      <c r="DT24" s="619"/>
      <c r="DU24" s="619"/>
      <c r="DV24" s="620"/>
      <c r="DW24" s="623">
        <v>57.8</v>
      </c>
      <c r="DX24" s="624"/>
      <c r="DY24" s="624"/>
      <c r="DZ24" s="624"/>
      <c r="EA24" s="624"/>
      <c r="EB24" s="624"/>
      <c r="EC24" s="625"/>
    </row>
    <row r="25" spans="2:133" ht="11.25" customHeight="1" x14ac:dyDescent="0.2">
      <c r="B25" s="626" t="s">
        <v>290</v>
      </c>
      <c r="C25" s="627"/>
      <c r="D25" s="627"/>
      <c r="E25" s="627"/>
      <c r="F25" s="627"/>
      <c r="G25" s="627"/>
      <c r="H25" s="627"/>
      <c r="I25" s="627"/>
      <c r="J25" s="627"/>
      <c r="K25" s="627"/>
      <c r="L25" s="627"/>
      <c r="M25" s="627"/>
      <c r="N25" s="627"/>
      <c r="O25" s="627"/>
      <c r="P25" s="627"/>
      <c r="Q25" s="628"/>
      <c r="R25" s="629">
        <v>290854</v>
      </c>
      <c r="S25" s="630"/>
      <c r="T25" s="630"/>
      <c r="U25" s="630"/>
      <c r="V25" s="630"/>
      <c r="W25" s="630"/>
      <c r="X25" s="630"/>
      <c r="Y25" s="631"/>
      <c r="Z25" s="632">
        <v>0.5</v>
      </c>
      <c r="AA25" s="632"/>
      <c r="AB25" s="632"/>
      <c r="AC25" s="632"/>
      <c r="AD25" s="633" t="s">
        <v>126</v>
      </c>
      <c r="AE25" s="633"/>
      <c r="AF25" s="633"/>
      <c r="AG25" s="633"/>
      <c r="AH25" s="633"/>
      <c r="AI25" s="633"/>
      <c r="AJ25" s="633"/>
      <c r="AK25" s="633"/>
      <c r="AL25" s="634" t="s">
        <v>126</v>
      </c>
      <c r="AM25" s="635"/>
      <c r="AN25" s="635"/>
      <c r="AO25" s="636"/>
      <c r="AP25" s="648" t="s">
        <v>291</v>
      </c>
      <c r="AQ25" s="649"/>
      <c r="AR25" s="649"/>
      <c r="AS25" s="649"/>
      <c r="AT25" s="649"/>
      <c r="AU25" s="649"/>
      <c r="AV25" s="649"/>
      <c r="AW25" s="649"/>
      <c r="AX25" s="649"/>
      <c r="AY25" s="649"/>
      <c r="AZ25" s="649"/>
      <c r="BA25" s="649"/>
      <c r="BB25" s="649"/>
      <c r="BC25" s="649"/>
      <c r="BD25" s="649"/>
      <c r="BE25" s="649"/>
      <c r="BF25" s="650"/>
      <c r="BG25" s="629" t="s">
        <v>126</v>
      </c>
      <c r="BH25" s="630"/>
      <c r="BI25" s="630"/>
      <c r="BJ25" s="630"/>
      <c r="BK25" s="630"/>
      <c r="BL25" s="630"/>
      <c r="BM25" s="630"/>
      <c r="BN25" s="631"/>
      <c r="BO25" s="632" t="s">
        <v>126</v>
      </c>
      <c r="BP25" s="632"/>
      <c r="BQ25" s="632"/>
      <c r="BR25" s="632"/>
      <c r="BS25" s="633" t="s">
        <v>126</v>
      </c>
      <c r="BT25" s="633"/>
      <c r="BU25" s="633"/>
      <c r="BV25" s="633"/>
      <c r="BW25" s="633"/>
      <c r="BX25" s="633"/>
      <c r="BY25" s="633"/>
      <c r="BZ25" s="633"/>
      <c r="CA25" s="633"/>
      <c r="CB25" s="637"/>
      <c r="CD25" s="644" t="s">
        <v>292</v>
      </c>
      <c r="CE25" s="645"/>
      <c r="CF25" s="645"/>
      <c r="CG25" s="645"/>
      <c r="CH25" s="645"/>
      <c r="CI25" s="645"/>
      <c r="CJ25" s="645"/>
      <c r="CK25" s="645"/>
      <c r="CL25" s="645"/>
      <c r="CM25" s="645"/>
      <c r="CN25" s="645"/>
      <c r="CO25" s="645"/>
      <c r="CP25" s="645"/>
      <c r="CQ25" s="646"/>
      <c r="CR25" s="629">
        <v>8554541</v>
      </c>
      <c r="CS25" s="667"/>
      <c r="CT25" s="667"/>
      <c r="CU25" s="667"/>
      <c r="CV25" s="667"/>
      <c r="CW25" s="667"/>
      <c r="CX25" s="667"/>
      <c r="CY25" s="668"/>
      <c r="CZ25" s="634">
        <v>14.1</v>
      </c>
      <c r="DA25" s="669"/>
      <c r="DB25" s="669"/>
      <c r="DC25" s="672"/>
      <c r="DD25" s="638">
        <v>7939184</v>
      </c>
      <c r="DE25" s="667"/>
      <c r="DF25" s="667"/>
      <c r="DG25" s="667"/>
      <c r="DH25" s="667"/>
      <c r="DI25" s="667"/>
      <c r="DJ25" s="667"/>
      <c r="DK25" s="668"/>
      <c r="DL25" s="638">
        <v>7786374</v>
      </c>
      <c r="DM25" s="667"/>
      <c r="DN25" s="667"/>
      <c r="DO25" s="667"/>
      <c r="DP25" s="667"/>
      <c r="DQ25" s="667"/>
      <c r="DR25" s="667"/>
      <c r="DS25" s="667"/>
      <c r="DT25" s="667"/>
      <c r="DU25" s="667"/>
      <c r="DV25" s="668"/>
      <c r="DW25" s="634">
        <v>27.3</v>
      </c>
      <c r="DX25" s="669"/>
      <c r="DY25" s="669"/>
      <c r="DZ25" s="669"/>
      <c r="EA25" s="669"/>
      <c r="EB25" s="669"/>
      <c r="EC25" s="670"/>
    </row>
    <row r="26" spans="2:133" ht="11.25" customHeight="1" x14ac:dyDescent="0.2">
      <c r="B26" s="626" t="s">
        <v>293</v>
      </c>
      <c r="C26" s="627"/>
      <c r="D26" s="627"/>
      <c r="E26" s="627"/>
      <c r="F26" s="627"/>
      <c r="G26" s="627"/>
      <c r="H26" s="627"/>
      <c r="I26" s="627"/>
      <c r="J26" s="627"/>
      <c r="K26" s="627"/>
      <c r="L26" s="627"/>
      <c r="M26" s="627"/>
      <c r="N26" s="627"/>
      <c r="O26" s="627"/>
      <c r="P26" s="627"/>
      <c r="Q26" s="628"/>
      <c r="R26" s="629">
        <v>317</v>
      </c>
      <c r="S26" s="630"/>
      <c r="T26" s="630"/>
      <c r="U26" s="630"/>
      <c r="V26" s="630"/>
      <c r="W26" s="630"/>
      <c r="X26" s="630"/>
      <c r="Y26" s="631"/>
      <c r="Z26" s="632">
        <v>0</v>
      </c>
      <c r="AA26" s="632"/>
      <c r="AB26" s="632"/>
      <c r="AC26" s="632"/>
      <c r="AD26" s="633" t="s">
        <v>126</v>
      </c>
      <c r="AE26" s="633"/>
      <c r="AF26" s="633"/>
      <c r="AG26" s="633"/>
      <c r="AH26" s="633"/>
      <c r="AI26" s="633"/>
      <c r="AJ26" s="633"/>
      <c r="AK26" s="633"/>
      <c r="AL26" s="634" t="s">
        <v>126</v>
      </c>
      <c r="AM26" s="635"/>
      <c r="AN26" s="635"/>
      <c r="AO26" s="636"/>
      <c r="AP26" s="648" t="s">
        <v>294</v>
      </c>
      <c r="AQ26" s="671"/>
      <c r="AR26" s="671"/>
      <c r="AS26" s="671"/>
      <c r="AT26" s="671"/>
      <c r="AU26" s="671"/>
      <c r="AV26" s="671"/>
      <c r="AW26" s="671"/>
      <c r="AX26" s="671"/>
      <c r="AY26" s="671"/>
      <c r="AZ26" s="671"/>
      <c r="BA26" s="671"/>
      <c r="BB26" s="671"/>
      <c r="BC26" s="671"/>
      <c r="BD26" s="671"/>
      <c r="BE26" s="671"/>
      <c r="BF26" s="650"/>
      <c r="BG26" s="629" t="s">
        <v>126</v>
      </c>
      <c r="BH26" s="630"/>
      <c r="BI26" s="630"/>
      <c r="BJ26" s="630"/>
      <c r="BK26" s="630"/>
      <c r="BL26" s="630"/>
      <c r="BM26" s="630"/>
      <c r="BN26" s="631"/>
      <c r="BO26" s="632" t="s">
        <v>126</v>
      </c>
      <c r="BP26" s="632"/>
      <c r="BQ26" s="632"/>
      <c r="BR26" s="632"/>
      <c r="BS26" s="633" t="s">
        <v>126</v>
      </c>
      <c r="BT26" s="633"/>
      <c r="BU26" s="633"/>
      <c r="BV26" s="633"/>
      <c r="BW26" s="633"/>
      <c r="BX26" s="633"/>
      <c r="BY26" s="633"/>
      <c r="BZ26" s="633"/>
      <c r="CA26" s="633"/>
      <c r="CB26" s="637"/>
      <c r="CD26" s="644" t="s">
        <v>295</v>
      </c>
      <c r="CE26" s="645"/>
      <c r="CF26" s="645"/>
      <c r="CG26" s="645"/>
      <c r="CH26" s="645"/>
      <c r="CI26" s="645"/>
      <c r="CJ26" s="645"/>
      <c r="CK26" s="645"/>
      <c r="CL26" s="645"/>
      <c r="CM26" s="645"/>
      <c r="CN26" s="645"/>
      <c r="CO26" s="645"/>
      <c r="CP26" s="645"/>
      <c r="CQ26" s="646"/>
      <c r="CR26" s="629">
        <v>4962730</v>
      </c>
      <c r="CS26" s="630"/>
      <c r="CT26" s="630"/>
      <c r="CU26" s="630"/>
      <c r="CV26" s="630"/>
      <c r="CW26" s="630"/>
      <c r="CX26" s="630"/>
      <c r="CY26" s="631"/>
      <c r="CZ26" s="634">
        <v>8.1999999999999993</v>
      </c>
      <c r="DA26" s="669"/>
      <c r="DB26" s="669"/>
      <c r="DC26" s="672"/>
      <c r="DD26" s="638">
        <v>4556962</v>
      </c>
      <c r="DE26" s="630"/>
      <c r="DF26" s="630"/>
      <c r="DG26" s="630"/>
      <c r="DH26" s="630"/>
      <c r="DI26" s="630"/>
      <c r="DJ26" s="630"/>
      <c r="DK26" s="631"/>
      <c r="DL26" s="638" t="s">
        <v>126</v>
      </c>
      <c r="DM26" s="630"/>
      <c r="DN26" s="630"/>
      <c r="DO26" s="630"/>
      <c r="DP26" s="630"/>
      <c r="DQ26" s="630"/>
      <c r="DR26" s="630"/>
      <c r="DS26" s="630"/>
      <c r="DT26" s="630"/>
      <c r="DU26" s="630"/>
      <c r="DV26" s="631"/>
      <c r="DW26" s="634" t="s">
        <v>126</v>
      </c>
      <c r="DX26" s="669"/>
      <c r="DY26" s="669"/>
      <c r="DZ26" s="669"/>
      <c r="EA26" s="669"/>
      <c r="EB26" s="669"/>
      <c r="EC26" s="670"/>
    </row>
    <row r="27" spans="2:133" ht="11.25" customHeight="1" x14ac:dyDescent="0.2">
      <c r="B27" s="626" t="s">
        <v>296</v>
      </c>
      <c r="C27" s="627"/>
      <c r="D27" s="627"/>
      <c r="E27" s="627"/>
      <c r="F27" s="627"/>
      <c r="G27" s="627"/>
      <c r="H27" s="627"/>
      <c r="I27" s="627"/>
      <c r="J27" s="627"/>
      <c r="K27" s="627"/>
      <c r="L27" s="627"/>
      <c r="M27" s="627"/>
      <c r="N27" s="627"/>
      <c r="O27" s="627"/>
      <c r="P27" s="627"/>
      <c r="Q27" s="628"/>
      <c r="R27" s="629">
        <v>28025817</v>
      </c>
      <c r="S27" s="630"/>
      <c r="T27" s="630"/>
      <c r="U27" s="630"/>
      <c r="V27" s="630"/>
      <c r="W27" s="630"/>
      <c r="X27" s="630"/>
      <c r="Y27" s="631"/>
      <c r="Z27" s="632">
        <v>44.9</v>
      </c>
      <c r="AA27" s="632"/>
      <c r="AB27" s="632"/>
      <c r="AC27" s="632"/>
      <c r="AD27" s="633">
        <v>26551813</v>
      </c>
      <c r="AE27" s="633"/>
      <c r="AF27" s="633"/>
      <c r="AG27" s="633"/>
      <c r="AH27" s="633"/>
      <c r="AI27" s="633"/>
      <c r="AJ27" s="633"/>
      <c r="AK27" s="633"/>
      <c r="AL27" s="634">
        <v>98.800003051757813</v>
      </c>
      <c r="AM27" s="635"/>
      <c r="AN27" s="635"/>
      <c r="AO27" s="636"/>
      <c r="AP27" s="626" t="s">
        <v>297</v>
      </c>
      <c r="AQ27" s="627"/>
      <c r="AR27" s="627"/>
      <c r="AS27" s="627"/>
      <c r="AT27" s="627"/>
      <c r="AU27" s="627"/>
      <c r="AV27" s="627"/>
      <c r="AW27" s="627"/>
      <c r="AX27" s="627"/>
      <c r="AY27" s="627"/>
      <c r="AZ27" s="627"/>
      <c r="BA27" s="627"/>
      <c r="BB27" s="627"/>
      <c r="BC27" s="627"/>
      <c r="BD27" s="627"/>
      <c r="BE27" s="627"/>
      <c r="BF27" s="628"/>
      <c r="BG27" s="629">
        <v>13596795</v>
      </c>
      <c r="BH27" s="630"/>
      <c r="BI27" s="630"/>
      <c r="BJ27" s="630"/>
      <c r="BK27" s="630"/>
      <c r="BL27" s="630"/>
      <c r="BM27" s="630"/>
      <c r="BN27" s="631"/>
      <c r="BO27" s="632">
        <v>100</v>
      </c>
      <c r="BP27" s="632"/>
      <c r="BQ27" s="632"/>
      <c r="BR27" s="632"/>
      <c r="BS27" s="633">
        <v>198173</v>
      </c>
      <c r="BT27" s="633"/>
      <c r="BU27" s="633"/>
      <c r="BV27" s="633"/>
      <c r="BW27" s="633"/>
      <c r="BX27" s="633"/>
      <c r="BY27" s="633"/>
      <c r="BZ27" s="633"/>
      <c r="CA27" s="633"/>
      <c r="CB27" s="637"/>
      <c r="CD27" s="644" t="s">
        <v>298</v>
      </c>
      <c r="CE27" s="645"/>
      <c r="CF27" s="645"/>
      <c r="CG27" s="645"/>
      <c r="CH27" s="645"/>
      <c r="CI27" s="645"/>
      <c r="CJ27" s="645"/>
      <c r="CK27" s="645"/>
      <c r="CL27" s="645"/>
      <c r="CM27" s="645"/>
      <c r="CN27" s="645"/>
      <c r="CO27" s="645"/>
      <c r="CP27" s="645"/>
      <c r="CQ27" s="646"/>
      <c r="CR27" s="629">
        <v>22558685</v>
      </c>
      <c r="CS27" s="667"/>
      <c r="CT27" s="667"/>
      <c r="CU27" s="667"/>
      <c r="CV27" s="667"/>
      <c r="CW27" s="667"/>
      <c r="CX27" s="667"/>
      <c r="CY27" s="668"/>
      <c r="CZ27" s="634">
        <v>37.200000000000003</v>
      </c>
      <c r="DA27" s="669"/>
      <c r="DB27" s="669"/>
      <c r="DC27" s="672"/>
      <c r="DD27" s="638">
        <v>5256829</v>
      </c>
      <c r="DE27" s="667"/>
      <c r="DF27" s="667"/>
      <c r="DG27" s="667"/>
      <c r="DH27" s="667"/>
      <c r="DI27" s="667"/>
      <c r="DJ27" s="667"/>
      <c r="DK27" s="668"/>
      <c r="DL27" s="638">
        <v>5254550</v>
      </c>
      <c r="DM27" s="667"/>
      <c r="DN27" s="667"/>
      <c r="DO27" s="667"/>
      <c r="DP27" s="667"/>
      <c r="DQ27" s="667"/>
      <c r="DR27" s="667"/>
      <c r="DS27" s="667"/>
      <c r="DT27" s="667"/>
      <c r="DU27" s="667"/>
      <c r="DV27" s="668"/>
      <c r="DW27" s="634">
        <v>18.399999999999999</v>
      </c>
      <c r="DX27" s="669"/>
      <c r="DY27" s="669"/>
      <c r="DZ27" s="669"/>
      <c r="EA27" s="669"/>
      <c r="EB27" s="669"/>
      <c r="EC27" s="670"/>
    </row>
    <row r="28" spans="2:133" ht="11.25" customHeight="1" x14ac:dyDescent="0.2">
      <c r="B28" s="626" t="s">
        <v>299</v>
      </c>
      <c r="C28" s="627"/>
      <c r="D28" s="627"/>
      <c r="E28" s="627"/>
      <c r="F28" s="627"/>
      <c r="G28" s="627"/>
      <c r="H28" s="627"/>
      <c r="I28" s="627"/>
      <c r="J28" s="627"/>
      <c r="K28" s="627"/>
      <c r="L28" s="627"/>
      <c r="M28" s="627"/>
      <c r="N28" s="627"/>
      <c r="O28" s="627"/>
      <c r="P28" s="627"/>
      <c r="Q28" s="628"/>
      <c r="R28" s="629">
        <v>19536</v>
      </c>
      <c r="S28" s="630"/>
      <c r="T28" s="630"/>
      <c r="U28" s="630"/>
      <c r="V28" s="630"/>
      <c r="W28" s="630"/>
      <c r="X28" s="630"/>
      <c r="Y28" s="631"/>
      <c r="Z28" s="632">
        <v>0</v>
      </c>
      <c r="AA28" s="632"/>
      <c r="AB28" s="632"/>
      <c r="AC28" s="632"/>
      <c r="AD28" s="633">
        <v>19536</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300</v>
      </c>
      <c r="CE28" s="645"/>
      <c r="CF28" s="645"/>
      <c r="CG28" s="645"/>
      <c r="CH28" s="645"/>
      <c r="CI28" s="645"/>
      <c r="CJ28" s="645"/>
      <c r="CK28" s="645"/>
      <c r="CL28" s="645"/>
      <c r="CM28" s="645"/>
      <c r="CN28" s="645"/>
      <c r="CO28" s="645"/>
      <c r="CP28" s="645"/>
      <c r="CQ28" s="646"/>
      <c r="CR28" s="629">
        <v>3555832</v>
      </c>
      <c r="CS28" s="630"/>
      <c r="CT28" s="630"/>
      <c r="CU28" s="630"/>
      <c r="CV28" s="630"/>
      <c r="CW28" s="630"/>
      <c r="CX28" s="630"/>
      <c r="CY28" s="631"/>
      <c r="CZ28" s="634">
        <v>5.9</v>
      </c>
      <c r="DA28" s="669"/>
      <c r="DB28" s="669"/>
      <c r="DC28" s="672"/>
      <c r="DD28" s="638">
        <v>3450704</v>
      </c>
      <c r="DE28" s="630"/>
      <c r="DF28" s="630"/>
      <c r="DG28" s="630"/>
      <c r="DH28" s="630"/>
      <c r="DI28" s="630"/>
      <c r="DJ28" s="630"/>
      <c r="DK28" s="631"/>
      <c r="DL28" s="638">
        <v>3450704</v>
      </c>
      <c r="DM28" s="630"/>
      <c r="DN28" s="630"/>
      <c r="DO28" s="630"/>
      <c r="DP28" s="630"/>
      <c r="DQ28" s="630"/>
      <c r="DR28" s="630"/>
      <c r="DS28" s="630"/>
      <c r="DT28" s="630"/>
      <c r="DU28" s="630"/>
      <c r="DV28" s="631"/>
      <c r="DW28" s="634">
        <v>12.1</v>
      </c>
      <c r="DX28" s="669"/>
      <c r="DY28" s="669"/>
      <c r="DZ28" s="669"/>
      <c r="EA28" s="669"/>
      <c r="EB28" s="669"/>
      <c r="EC28" s="670"/>
    </row>
    <row r="29" spans="2:133" ht="11.25" customHeight="1" x14ac:dyDescent="0.2">
      <c r="B29" s="626" t="s">
        <v>301</v>
      </c>
      <c r="C29" s="627"/>
      <c r="D29" s="627"/>
      <c r="E29" s="627"/>
      <c r="F29" s="627"/>
      <c r="G29" s="627"/>
      <c r="H29" s="627"/>
      <c r="I29" s="627"/>
      <c r="J29" s="627"/>
      <c r="K29" s="627"/>
      <c r="L29" s="627"/>
      <c r="M29" s="627"/>
      <c r="N29" s="627"/>
      <c r="O29" s="627"/>
      <c r="P29" s="627"/>
      <c r="Q29" s="628"/>
      <c r="R29" s="629">
        <v>228362</v>
      </c>
      <c r="S29" s="630"/>
      <c r="T29" s="630"/>
      <c r="U29" s="630"/>
      <c r="V29" s="630"/>
      <c r="W29" s="630"/>
      <c r="X29" s="630"/>
      <c r="Y29" s="631"/>
      <c r="Z29" s="632">
        <v>0.4</v>
      </c>
      <c r="AA29" s="632"/>
      <c r="AB29" s="632"/>
      <c r="AC29" s="632"/>
      <c r="AD29" s="633" t="s">
        <v>126</v>
      </c>
      <c r="AE29" s="633"/>
      <c r="AF29" s="633"/>
      <c r="AG29" s="633"/>
      <c r="AH29" s="633"/>
      <c r="AI29" s="633"/>
      <c r="AJ29" s="633"/>
      <c r="AK29" s="633"/>
      <c r="AL29" s="634" t="s">
        <v>126</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302</v>
      </c>
      <c r="CE29" s="679"/>
      <c r="CF29" s="644" t="s">
        <v>70</v>
      </c>
      <c r="CG29" s="645"/>
      <c r="CH29" s="645"/>
      <c r="CI29" s="645"/>
      <c r="CJ29" s="645"/>
      <c r="CK29" s="645"/>
      <c r="CL29" s="645"/>
      <c r="CM29" s="645"/>
      <c r="CN29" s="645"/>
      <c r="CO29" s="645"/>
      <c r="CP29" s="645"/>
      <c r="CQ29" s="646"/>
      <c r="CR29" s="629">
        <v>3555806</v>
      </c>
      <c r="CS29" s="667"/>
      <c r="CT29" s="667"/>
      <c r="CU29" s="667"/>
      <c r="CV29" s="667"/>
      <c r="CW29" s="667"/>
      <c r="CX29" s="667"/>
      <c r="CY29" s="668"/>
      <c r="CZ29" s="634">
        <v>5.9</v>
      </c>
      <c r="DA29" s="669"/>
      <c r="DB29" s="669"/>
      <c r="DC29" s="672"/>
      <c r="DD29" s="638">
        <v>3450678</v>
      </c>
      <c r="DE29" s="667"/>
      <c r="DF29" s="667"/>
      <c r="DG29" s="667"/>
      <c r="DH29" s="667"/>
      <c r="DI29" s="667"/>
      <c r="DJ29" s="667"/>
      <c r="DK29" s="668"/>
      <c r="DL29" s="638">
        <v>3450678</v>
      </c>
      <c r="DM29" s="667"/>
      <c r="DN29" s="667"/>
      <c r="DO29" s="667"/>
      <c r="DP29" s="667"/>
      <c r="DQ29" s="667"/>
      <c r="DR29" s="667"/>
      <c r="DS29" s="667"/>
      <c r="DT29" s="667"/>
      <c r="DU29" s="667"/>
      <c r="DV29" s="668"/>
      <c r="DW29" s="634">
        <v>12.1</v>
      </c>
      <c r="DX29" s="669"/>
      <c r="DY29" s="669"/>
      <c r="DZ29" s="669"/>
      <c r="EA29" s="669"/>
      <c r="EB29" s="669"/>
      <c r="EC29" s="670"/>
    </row>
    <row r="30" spans="2:133" ht="11.25" customHeight="1" x14ac:dyDescent="0.2">
      <c r="B30" s="626" t="s">
        <v>303</v>
      </c>
      <c r="C30" s="627"/>
      <c r="D30" s="627"/>
      <c r="E30" s="627"/>
      <c r="F30" s="627"/>
      <c r="G30" s="627"/>
      <c r="H30" s="627"/>
      <c r="I30" s="627"/>
      <c r="J30" s="627"/>
      <c r="K30" s="627"/>
      <c r="L30" s="627"/>
      <c r="M30" s="627"/>
      <c r="N30" s="627"/>
      <c r="O30" s="627"/>
      <c r="P30" s="627"/>
      <c r="Q30" s="628"/>
      <c r="R30" s="629">
        <v>614839</v>
      </c>
      <c r="S30" s="630"/>
      <c r="T30" s="630"/>
      <c r="U30" s="630"/>
      <c r="V30" s="630"/>
      <c r="W30" s="630"/>
      <c r="X30" s="630"/>
      <c r="Y30" s="631"/>
      <c r="Z30" s="632">
        <v>1</v>
      </c>
      <c r="AA30" s="632"/>
      <c r="AB30" s="632"/>
      <c r="AC30" s="632"/>
      <c r="AD30" s="633">
        <v>71535</v>
      </c>
      <c r="AE30" s="633"/>
      <c r="AF30" s="633"/>
      <c r="AG30" s="633"/>
      <c r="AH30" s="633"/>
      <c r="AI30" s="633"/>
      <c r="AJ30" s="633"/>
      <c r="AK30" s="633"/>
      <c r="AL30" s="634">
        <v>0.3</v>
      </c>
      <c r="AM30" s="635"/>
      <c r="AN30" s="635"/>
      <c r="AO30" s="636"/>
      <c r="AP30" s="608" t="s">
        <v>221</v>
      </c>
      <c r="AQ30" s="609"/>
      <c r="AR30" s="609"/>
      <c r="AS30" s="609"/>
      <c r="AT30" s="609"/>
      <c r="AU30" s="609"/>
      <c r="AV30" s="609"/>
      <c r="AW30" s="609"/>
      <c r="AX30" s="609"/>
      <c r="AY30" s="609"/>
      <c r="AZ30" s="609"/>
      <c r="BA30" s="609"/>
      <c r="BB30" s="609"/>
      <c r="BC30" s="609"/>
      <c r="BD30" s="609"/>
      <c r="BE30" s="609"/>
      <c r="BF30" s="610"/>
      <c r="BG30" s="608" t="s">
        <v>304</v>
      </c>
      <c r="BH30" s="676"/>
      <c r="BI30" s="676"/>
      <c r="BJ30" s="676"/>
      <c r="BK30" s="676"/>
      <c r="BL30" s="676"/>
      <c r="BM30" s="676"/>
      <c r="BN30" s="676"/>
      <c r="BO30" s="676"/>
      <c r="BP30" s="676"/>
      <c r="BQ30" s="677"/>
      <c r="BR30" s="608" t="s">
        <v>305</v>
      </c>
      <c r="BS30" s="676"/>
      <c r="BT30" s="676"/>
      <c r="BU30" s="676"/>
      <c r="BV30" s="676"/>
      <c r="BW30" s="676"/>
      <c r="BX30" s="676"/>
      <c r="BY30" s="676"/>
      <c r="BZ30" s="676"/>
      <c r="CA30" s="676"/>
      <c r="CB30" s="677"/>
      <c r="CD30" s="680"/>
      <c r="CE30" s="681"/>
      <c r="CF30" s="644" t="s">
        <v>306</v>
      </c>
      <c r="CG30" s="645"/>
      <c r="CH30" s="645"/>
      <c r="CI30" s="645"/>
      <c r="CJ30" s="645"/>
      <c r="CK30" s="645"/>
      <c r="CL30" s="645"/>
      <c r="CM30" s="645"/>
      <c r="CN30" s="645"/>
      <c r="CO30" s="645"/>
      <c r="CP30" s="645"/>
      <c r="CQ30" s="646"/>
      <c r="CR30" s="629">
        <v>3420637</v>
      </c>
      <c r="CS30" s="630"/>
      <c r="CT30" s="630"/>
      <c r="CU30" s="630"/>
      <c r="CV30" s="630"/>
      <c r="CW30" s="630"/>
      <c r="CX30" s="630"/>
      <c r="CY30" s="631"/>
      <c r="CZ30" s="634">
        <v>5.6</v>
      </c>
      <c r="DA30" s="669"/>
      <c r="DB30" s="669"/>
      <c r="DC30" s="672"/>
      <c r="DD30" s="638">
        <v>3332638</v>
      </c>
      <c r="DE30" s="630"/>
      <c r="DF30" s="630"/>
      <c r="DG30" s="630"/>
      <c r="DH30" s="630"/>
      <c r="DI30" s="630"/>
      <c r="DJ30" s="630"/>
      <c r="DK30" s="631"/>
      <c r="DL30" s="638">
        <v>3332638</v>
      </c>
      <c r="DM30" s="630"/>
      <c r="DN30" s="630"/>
      <c r="DO30" s="630"/>
      <c r="DP30" s="630"/>
      <c r="DQ30" s="630"/>
      <c r="DR30" s="630"/>
      <c r="DS30" s="630"/>
      <c r="DT30" s="630"/>
      <c r="DU30" s="630"/>
      <c r="DV30" s="631"/>
      <c r="DW30" s="634">
        <v>11.7</v>
      </c>
      <c r="DX30" s="669"/>
      <c r="DY30" s="669"/>
      <c r="DZ30" s="669"/>
      <c r="EA30" s="669"/>
      <c r="EB30" s="669"/>
      <c r="EC30" s="670"/>
    </row>
    <row r="31" spans="2:133" ht="11.25" customHeight="1" x14ac:dyDescent="0.2">
      <c r="B31" s="626" t="s">
        <v>307</v>
      </c>
      <c r="C31" s="627"/>
      <c r="D31" s="627"/>
      <c r="E31" s="627"/>
      <c r="F31" s="627"/>
      <c r="G31" s="627"/>
      <c r="H31" s="627"/>
      <c r="I31" s="627"/>
      <c r="J31" s="627"/>
      <c r="K31" s="627"/>
      <c r="L31" s="627"/>
      <c r="M31" s="627"/>
      <c r="N31" s="627"/>
      <c r="O31" s="627"/>
      <c r="P31" s="627"/>
      <c r="Q31" s="628"/>
      <c r="R31" s="629">
        <v>215952</v>
      </c>
      <c r="S31" s="630"/>
      <c r="T31" s="630"/>
      <c r="U31" s="630"/>
      <c r="V31" s="630"/>
      <c r="W31" s="630"/>
      <c r="X31" s="630"/>
      <c r="Y31" s="631"/>
      <c r="Z31" s="632">
        <v>0.3</v>
      </c>
      <c r="AA31" s="632"/>
      <c r="AB31" s="632"/>
      <c r="AC31" s="632"/>
      <c r="AD31" s="633" t="s">
        <v>126</v>
      </c>
      <c r="AE31" s="633"/>
      <c r="AF31" s="633"/>
      <c r="AG31" s="633"/>
      <c r="AH31" s="633"/>
      <c r="AI31" s="633"/>
      <c r="AJ31" s="633"/>
      <c r="AK31" s="633"/>
      <c r="AL31" s="634" t="s">
        <v>126</v>
      </c>
      <c r="AM31" s="635"/>
      <c r="AN31" s="635"/>
      <c r="AO31" s="636"/>
      <c r="AP31" s="684" t="s">
        <v>308</v>
      </c>
      <c r="AQ31" s="685"/>
      <c r="AR31" s="685"/>
      <c r="AS31" s="685"/>
      <c r="AT31" s="690" t="s">
        <v>309</v>
      </c>
      <c r="AU31" s="360"/>
      <c r="AV31" s="360"/>
      <c r="AW31" s="360"/>
      <c r="AX31" s="615" t="s">
        <v>185</v>
      </c>
      <c r="AY31" s="616"/>
      <c r="AZ31" s="616"/>
      <c r="BA31" s="616"/>
      <c r="BB31" s="616"/>
      <c r="BC31" s="616"/>
      <c r="BD31" s="616"/>
      <c r="BE31" s="616"/>
      <c r="BF31" s="617"/>
      <c r="BG31" s="693">
        <v>99</v>
      </c>
      <c r="BH31" s="694"/>
      <c r="BI31" s="694"/>
      <c r="BJ31" s="694"/>
      <c r="BK31" s="694"/>
      <c r="BL31" s="694"/>
      <c r="BM31" s="624">
        <v>96.8</v>
      </c>
      <c r="BN31" s="694"/>
      <c r="BO31" s="694"/>
      <c r="BP31" s="694"/>
      <c r="BQ31" s="695"/>
      <c r="BR31" s="693">
        <v>97.8</v>
      </c>
      <c r="BS31" s="694"/>
      <c r="BT31" s="694"/>
      <c r="BU31" s="694"/>
      <c r="BV31" s="694"/>
      <c r="BW31" s="694"/>
      <c r="BX31" s="624">
        <v>95.6</v>
      </c>
      <c r="BY31" s="694"/>
      <c r="BZ31" s="694"/>
      <c r="CA31" s="694"/>
      <c r="CB31" s="695"/>
      <c r="CD31" s="680"/>
      <c r="CE31" s="681"/>
      <c r="CF31" s="644" t="s">
        <v>310</v>
      </c>
      <c r="CG31" s="645"/>
      <c r="CH31" s="645"/>
      <c r="CI31" s="645"/>
      <c r="CJ31" s="645"/>
      <c r="CK31" s="645"/>
      <c r="CL31" s="645"/>
      <c r="CM31" s="645"/>
      <c r="CN31" s="645"/>
      <c r="CO31" s="645"/>
      <c r="CP31" s="645"/>
      <c r="CQ31" s="646"/>
      <c r="CR31" s="629">
        <v>135169</v>
      </c>
      <c r="CS31" s="667"/>
      <c r="CT31" s="667"/>
      <c r="CU31" s="667"/>
      <c r="CV31" s="667"/>
      <c r="CW31" s="667"/>
      <c r="CX31" s="667"/>
      <c r="CY31" s="668"/>
      <c r="CZ31" s="634">
        <v>0.2</v>
      </c>
      <c r="DA31" s="669"/>
      <c r="DB31" s="669"/>
      <c r="DC31" s="672"/>
      <c r="DD31" s="638">
        <v>118040</v>
      </c>
      <c r="DE31" s="667"/>
      <c r="DF31" s="667"/>
      <c r="DG31" s="667"/>
      <c r="DH31" s="667"/>
      <c r="DI31" s="667"/>
      <c r="DJ31" s="667"/>
      <c r="DK31" s="668"/>
      <c r="DL31" s="638">
        <v>118040</v>
      </c>
      <c r="DM31" s="667"/>
      <c r="DN31" s="667"/>
      <c r="DO31" s="667"/>
      <c r="DP31" s="667"/>
      <c r="DQ31" s="667"/>
      <c r="DR31" s="667"/>
      <c r="DS31" s="667"/>
      <c r="DT31" s="667"/>
      <c r="DU31" s="667"/>
      <c r="DV31" s="668"/>
      <c r="DW31" s="634">
        <v>0.4</v>
      </c>
      <c r="DX31" s="669"/>
      <c r="DY31" s="669"/>
      <c r="DZ31" s="669"/>
      <c r="EA31" s="669"/>
      <c r="EB31" s="669"/>
      <c r="EC31" s="670"/>
    </row>
    <row r="32" spans="2:133" ht="11.25" customHeight="1" x14ac:dyDescent="0.2">
      <c r="B32" s="626" t="s">
        <v>311</v>
      </c>
      <c r="C32" s="627"/>
      <c r="D32" s="627"/>
      <c r="E32" s="627"/>
      <c r="F32" s="627"/>
      <c r="G32" s="627"/>
      <c r="H32" s="627"/>
      <c r="I32" s="627"/>
      <c r="J32" s="627"/>
      <c r="K32" s="627"/>
      <c r="L32" s="627"/>
      <c r="M32" s="627"/>
      <c r="N32" s="627"/>
      <c r="O32" s="627"/>
      <c r="P32" s="627"/>
      <c r="Q32" s="628"/>
      <c r="R32" s="629">
        <v>20427863</v>
      </c>
      <c r="S32" s="630"/>
      <c r="T32" s="630"/>
      <c r="U32" s="630"/>
      <c r="V32" s="630"/>
      <c r="W32" s="630"/>
      <c r="X32" s="630"/>
      <c r="Y32" s="631"/>
      <c r="Z32" s="632">
        <v>32.799999999999997</v>
      </c>
      <c r="AA32" s="632"/>
      <c r="AB32" s="632"/>
      <c r="AC32" s="632"/>
      <c r="AD32" s="633" t="s">
        <v>126</v>
      </c>
      <c r="AE32" s="633"/>
      <c r="AF32" s="633"/>
      <c r="AG32" s="633"/>
      <c r="AH32" s="633"/>
      <c r="AI32" s="633"/>
      <c r="AJ32" s="633"/>
      <c r="AK32" s="633"/>
      <c r="AL32" s="634" t="s">
        <v>126</v>
      </c>
      <c r="AM32" s="635"/>
      <c r="AN32" s="635"/>
      <c r="AO32" s="636"/>
      <c r="AP32" s="686"/>
      <c r="AQ32" s="687"/>
      <c r="AR32" s="687"/>
      <c r="AS32" s="687"/>
      <c r="AT32" s="691"/>
      <c r="AU32" s="361" t="s">
        <v>312</v>
      </c>
      <c r="AV32" s="361"/>
      <c r="AW32" s="361"/>
      <c r="AX32" s="626" t="s">
        <v>313</v>
      </c>
      <c r="AY32" s="627"/>
      <c r="AZ32" s="627"/>
      <c r="BA32" s="627"/>
      <c r="BB32" s="627"/>
      <c r="BC32" s="627"/>
      <c r="BD32" s="627"/>
      <c r="BE32" s="627"/>
      <c r="BF32" s="628"/>
      <c r="BG32" s="696">
        <v>98.7</v>
      </c>
      <c r="BH32" s="667"/>
      <c r="BI32" s="667"/>
      <c r="BJ32" s="667"/>
      <c r="BK32" s="667"/>
      <c r="BL32" s="667"/>
      <c r="BM32" s="635">
        <v>96.7</v>
      </c>
      <c r="BN32" s="697"/>
      <c r="BO32" s="697"/>
      <c r="BP32" s="697"/>
      <c r="BQ32" s="698"/>
      <c r="BR32" s="696">
        <v>98.8</v>
      </c>
      <c r="BS32" s="667"/>
      <c r="BT32" s="667"/>
      <c r="BU32" s="667"/>
      <c r="BV32" s="667"/>
      <c r="BW32" s="667"/>
      <c r="BX32" s="635">
        <v>96.7</v>
      </c>
      <c r="BY32" s="697"/>
      <c r="BZ32" s="697"/>
      <c r="CA32" s="697"/>
      <c r="CB32" s="698"/>
      <c r="CD32" s="682"/>
      <c r="CE32" s="683"/>
      <c r="CF32" s="644" t="s">
        <v>314</v>
      </c>
      <c r="CG32" s="645"/>
      <c r="CH32" s="645"/>
      <c r="CI32" s="645"/>
      <c r="CJ32" s="645"/>
      <c r="CK32" s="645"/>
      <c r="CL32" s="645"/>
      <c r="CM32" s="645"/>
      <c r="CN32" s="645"/>
      <c r="CO32" s="645"/>
      <c r="CP32" s="645"/>
      <c r="CQ32" s="646"/>
      <c r="CR32" s="629">
        <v>26</v>
      </c>
      <c r="CS32" s="630"/>
      <c r="CT32" s="630"/>
      <c r="CU32" s="630"/>
      <c r="CV32" s="630"/>
      <c r="CW32" s="630"/>
      <c r="CX32" s="630"/>
      <c r="CY32" s="631"/>
      <c r="CZ32" s="634">
        <v>0</v>
      </c>
      <c r="DA32" s="669"/>
      <c r="DB32" s="669"/>
      <c r="DC32" s="672"/>
      <c r="DD32" s="638">
        <v>26</v>
      </c>
      <c r="DE32" s="630"/>
      <c r="DF32" s="630"/>
      <c r="DG32" s="630"/>
      <c r="DH32" s="630"/>
      <c r="DI32" s="630"/>
      <c r="DJ32" s="630"/>
      <c r="DK32" s="631"/>
      <c r="DL32" s="638">
        <v>26</v>
      </c>
      <c r="DM32" s="630"/>
      <c r="DN32" s="630"/>
      <c r="DO32" s="630"/>
      <c r="DP32" s="630"/>
      <c r="DQ32" s="630"/>
      <c r="DR32" s="630"/>
      <c r="DS32" s="630"/>
      <c r="DT32" s="630"/>
      <c r="DU32" s="630"/>
      <c r="DV32" s="631"/>
      <c r="DW32" s="634">
        <v>0</v>
      </c>
      <c r="DX32" s="669"/>
      <c r="DY32" s="669"/>
      <c r="DZ32" s="669"/>
      <c r="EA32" s="669"/>
      <c r="EB32" s="669"/>
      <c r="EC32" s="670"/>
    </row>
    <row r="33" spans="2:133" ht="11.25" customHeight="1" x14ac:dyDescent="0.2">
      <c r="B33" s="654" t="s">
        <v>315</v>
      </c>
      <c r="C33" s="655"/>
      <c r="D33" s="655"/>
      <c r="E33" s="655"/>
      <c r="F33" s="655"/>
      <c r="G33" s="655"/>
      <c r="H33" s="655"/>
      <c r="I33" s="655"/>
      <c r="J33" s="655"/>
      <c r="K33" s="655"/>
      <c r="L33" s="655"/>
      <c r="M33" s="655"/>
      <c r="N33" s="655"/>
      <c r="O33" s="655"/>
      <c r="P33" s="655"/>
      <c r="Q33" s="656"/>
      <c r="R33" s="629">
        <v>15962</v>
      </c>
      <c r="S33" s="630"/>
      <c r="T33" s="630"/>
      <c r="U33" s="630"/>
      <c r="V33" s="630"/>
      <c r="W33" s="630"/>
      <c r="X33" s="630"/>
      <c r="Y33" s="631"/>
      <c r="Z33" s="632">
        <v>0</v>
      </c>
      <c r="AA33" s="632"/>
      <c r="AB33" s="632"/>
      <c r="AC33" s="632"/>
      <c r="AD33" s="633">
        <v>15962</v>
      </c>
      <c r="AE33" s="633"/>
      <c r="AF33" s="633"/>
      <c r="AG33" s="633"/>
      <c r="AH33" s="633"/>
      <c r="AI33" s="633"/>
      <c r="AJ33" s="633"/>
      <c r="AK33" s="633"/>
      <c r="AL33" s="634">
        <v>0.1</v>
      </c>
      <c r="AM33" s="635"/>
      <c r="AN33" s="635"/>
      <c r="AO33" s="636"/>
      <c r="AP33" s="688"/>
      <c r="AQ33" s="689"/>
      <c r="AR33" s="689"/>
      <c r="AS33" s="689"/>
      <c r="AT33" s="692"/>
      <c r="AU33" s="362"/>
      <c r="AV33" s="362"/>
      <c r="AW33" s="362"/>
      <c r="AX33" s="673" t="s">
        <v>316</v>
      </c>
      <c r="AY33" s="674"/>
      <c r="AZ33" s="674"/>
      <c r="BA33" s="674"/>
      <c r="BB33" s="674"/>
      <c r="BC33" s="674"/>
      <c r="BD33" s="674"/>
      <c r="BE33" s="674"/>
      <c r="BF33" s="675"/>
      <c r="BG33" s="699">
        <v>99.1</v>
      </c>
      <c r="BH33" s="700"/>
      <c r="BI33" s="700"/>
      <c r="BJ33" s="700"/>
      <c r="BK33" s="700"/>
      <c r="BL33" s="700"/>
      <c r="BM33" s="701">
        <v>96.3</v>
      </c>
      <c r="BN33" s="700"/>
      <c r="BO33" s="700"/>
      <c r="BP33" s="700"/>
      <c r="BQ33" s="702"/>
      <c r="BR33" s="699">
        <v>96.7</v>
      </c>
      <c r="BS33" s="700"/>
      <c r="BT33" s="700"/>
      <c r="BU33" s="700"/>
      <c r="BV33" s="700"/>
      <c r="BW33" s="700"/>
      <c r="BX33" s="701">
        <v>94.3</v>
      </c>
      <c r="BY33" s="700"/>
      <c r="BZ33" s="700"/>
      <c r="CA33" s="700"/>
      <c r="CB33" s="702"/>
      <c r="CD33" s="644" t="s">
        <v>317</v>
      </c>
      <c r="CE33" s="645"/>
      <c r="CF33" s="645"/>
      <c r="CG33" s="645"/>
      <c r="CH33" s="645"/>
      <c r="CI33" s="645"/>
      <c r="CJ33" s="645"/>
      <c r="CK33" s="645"/>
      <c r="CL33" s="645"/>
      <c r="CM33" s="645"/>
      <c r="CN33" s="645"/>
      <c r="CO33" s="645"/>
      <c r="CP33" s="645"/>
      <c r="CQ33" s="646"/>
      <c r="CR33" s="629">
        <v>21035501</v>
      </c>
      <c r="CS33" s="667"/>
      <c r="CT33" s="667"/>
      <c r="CU33" s="667"/>
      <c r="CV33" s="667"/>
      <c r="CW33" s="667"/>
      <c r="CX33" s="667"/>
      <c r="CY33" s="668"/>
      <c r="CZ33" s="634">
        <v>34.700000000000003</v>
      </c>
      <c r="DA33" s="669"/>
      <c r="DB33" s="669"/>
      <c r="DC33" s="672"/>
      <c r="DD33" s="638">
        <v>15218729</v>
      </c>
      <c r="DE33" s="667"/>
      <c r="DF33" s="667"/>
      <c r="DG33" s="667"/>
      <c r="DH33" s="667"/>
      <c r="DI33" s="667"/>
      <c r="DJ33" s="667"/>
      <c r="DK33" s="668"/>
      <c r="DL33" s="638">
        <v>9498596</v>
      </c>
      <c r="DM33" s="667"/>
      <c r="DN33" s="667"/>
      <c r="DO33" s="667"/>
      <c r="DP33" s="667"/>
      <c r="DQ33" s="667"/>
      <c r="DR33" s="667"/>
      <c r="DS33" s="667"/>
      <c r="DT33" s="667"/>
      <c r="DU33" s="667"/>
      <c r="DV33" s="668"/>
      <c r="DW33" s="634">
        <v>33.299999999999997</v>
      </c>
      <c r="DX33" s="669"/>
      <c r="DY33" s="669"/>
      <c r="DZ33" s="669"/>
      <c r="EA33" s="669"/>
      <c r="EB33" s="669"/>
      <c r="EC33" s="670"/>
    </row>
    <row r="34" spans="2:133" ht="11.25" customHeight="1" x14ac:dyDescent="0.2">
      <c r="B34" s="626" t="s">
        <v>318</v>
      </c>
      <c r="C34" s="627"/>
      <c r="D34" s="627"/>
      <c r="E34" s="627"/>
      <c r="F34" s="627"/>
      <c r="G34" s="627"/>
      <c r="H34" s="627"/>
      <c r="I34" s="627"/>
      <c r="J34" s="627"/>
      <c r="K34" s="627"/>
      <c r="L34" s="627"/>
      <c r="M34" s="627"/>
      <c r="N34" s="627"/>
      <c r="O34" s="627"/>
      <c r="P34" s="627"/>
      <c r="Q34" s="628"/>
      <c r="R34" s="629">
        <v>4543548</v>
      </c>
      <c r="S34" s="630"/>
      <c r="T34" s="630"/>
      <c r="U34" s="630"/>
      <c r="V34" s="630"/>
      <c r="W34" s="630"/>
      <c r="X34" s="630"/>
      <c r="Y34" s="631"/>
      <c r="Z34" s="632">
        <v>7.3</v>
      </c>
      <c r="AA34" s="632"/>
      <c r="AB34" s="632"/>
      <c r="AC34" s="632"/>
      <c r="AD34" s="633" t="s">
        <v>126</v>
      </c>
      <c r="AE34" s="633"/>
      <c r="AF34" s="633"/>
      <c r="AG34" s="633"/>
      <c r="AH34" s="633"/>
      <c r="AI34" s="633"/>
      <c r="AJ34" s="633"/>
      <c r="AK34" s="633"/>
      <c r="AL34" s="634" t="s">
        <v>126</v>
      </c>
      <c r="AM34" s="635"/>
      <c r="AN34" s="635"/>
      <c r="AO34" s="636"/>
      <c r="AP34" s="216"/>
      <c r="AQ34" s="217"/>
      <c r="AR34" s="361"/>
      <c r="AS34" s="360"/>
      <c r="AT34" s="360"/>
      <c r="AU34" s="360"/>
      <c r="AV34" s="360"/>
      <c r="AW34" s="360"/>
      <c r="AX34" s="360"/>
      <c r="AY34" s="360"/>
      <c r="AZ34" s="360"/>
      <c r="BA34" s="360"/>
      <c r="BB34" s="360"/>
      <c r="BC34" s="360"/>
      <c r="BD34" s="360"/>
      <c r="BE34" s="360"/>
      <c r="BF34" s="360"/>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319</v>
      </c>
      <c r="CE34" s="645"/>
      <c r="CF34" s="645"/>
      <c r="CG34" s="645"/>
      <c r="CH34" s="645"/>
      <c r="CI34" s="645"/>
      <c r="CJ34" s="645"/>
      <c r="CK34" s="645"/>
      <c r="CL34" s="645"/>
      <c r="CM34" s="645"/>
      <c r="CN34" s="645"/>
      <c r="CO34" s="645"/>
      <c r="CP34" s="645"/>
      <c r="CQ34" s="646"/>
      <c r="CR34" s="629">
        <v>8151516</v>
      </c>
      <c r="CS34" s="630"/>
      <c r="CT34" s="630"/>
      <c r="CU34" s="630"/>
      <c r="CV34" s="630"/>
      <c r="CW34" s="630"/>
      <c r="CX34" s="630"/>
      <c r="CY34" s="631"/>
      <c r="CZ34" s="634">
        <v>13.4</v>
      </c>
      <c r="DA34" s="669"/>
      <c r="DB34" s="669"/>
      <c r="DC34" s="672"/>
      <c r="DD34" s="638">
        <v>4840348</v>
      </c>
      <c r="DE34" s="630"/>
      <c r="DF34" s="630"/>
      <c r="DG34" s="630"/>
      <c r="DH34" s="630"/>
      <c r="DI34" s="630"/>
      <c r="DJ34" s="630"/>
      <c r="DK34" s="631"/>
      <c r="DL34" s="638">
        <v>3522200</v>
      </c>
      <c r="DM34" s="630"/>
      <c r="DN34" s="630"/>
      <c r="DO34" s="630"/>
      <c r="DP34" s="630"/>
      <c r="DQ34" s="630"/>
      <c r="DR34" s="630"/>
      <c r="DS34" s="630"/>
      <c r="DT34" s="630"/>
      <c r="DU34" s="630"/>
      <c r="DV34" s="631"/>
      <c r="DW34" s="634">
        <v>12.3</v>
      </c>
      <c r="DX34" s="669"/>
      <c r="DY34" s="669"/>
      <c r="DZ34" s="669"/>
      <c r="EA34" s="669"/>
      <c r="EB34" s="669"/>
      <c r="EC34" s="670"/>
    </row>
    <row r="35" spans="2:133" ht="11.25" customHeight="1" x14ac:dyDescent="0.2">
      <c r="B35" s="626" t="s">
        <v>320</v>
      </c>
      <c r="C35" s="627"/>
      <c r="D35" s="627"/>
      <c r="E35" s="627"/>
      <c r="F35" s="627"/>
      <c r="G35" s="627"/>
      <c r="H35" s="627"/>
      <c r="I35" s="627"/>
      <c r="J35" s="627"/>
      <c r="K35" s="627"/>
      <c r="L35" s="627"/>
      <c r="M35" s="627"/>
      <c r="N35" s="627"/>
      <c r="O35" s="627"/>
      <c r="P35" s="627"/>
      <c r="Q35" s="628"/>
      <c r="R35" s="629">
        <v>482649</v>
      </c>
      <c r="S35" s="630"/>
      <c r="T35" s="630"/>
      <c r="U35" s="630"/>
      <c r="V35" s="630"/>
      <c r="W35" s="630"/>
      <c r="X35" s="630"/>
      <c r="Y35" s="631"/>
      <c r="Z35" s="632">
        <v>0.8</v>
      </c>
      <c r="AA35" s="632"/>
      <c r="AB35" s="632"/>
      <c r="AC35" s="632"/>
      <c r="AD35" s="633">
        <v>195641</v>
      </c>
      <c r="AE35" s="633"/>
      <c r="AF35" s="633"/>
      <c r="AG35" s="633"/>
      <c r="AH35" s="633"/>
      <c r="AI35" s="633"/>
      <c r="AJ35" s="633"/>
      <c r="AK35" s="633"/>
      <c r="AL35" s="634">
        <v>0.7</v>
      </c>
      <c r="AM35" s="635"/>
      <c r="AN35" s="635"/>
      <c r="AO35" s="636"/>
      <c r="AP35" s="218"/>
      <c r="AQ35" s="608" t="s">
        <v>321</v>
      </c>
      <c r="AR35" s="609"/>
      <c r="AS35" s="609"/>
      <c r="AT35" s="609"/>
      <c r="AU35" s="609"/>
      <c r="AV35" s="609"/>
      <c r="AW35" s="609"/>
      <c r="AX35" s="609"/>
      <c r="AY35" s="609"/>
      <c r="AZ35" s="609"/>
      <c r="BA35" s="609"/>
      <c r="BB35" s="609"/>
      <c r="BC35" s="609"/>
      <c r="BD35" s="609"/>
      <c r="BE35" s="609"/>
      <c r="BF35" s="610"/>
      <c r="BG35" s="608" t="s">
        <v>322</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323</v>
      </c>
      <c r="CE35" s="645"/>
      <c r="CF35" s="645"/>
      <c r="CG35" s="645"/>
      <c r="CH35" s="645"/>
      <c r="CI35" s="645"/>
      <c r="CJ35" s="645"/>
      <c r="CK35" s="645"/>
      <c r="CL35" s="645"/>
      <c r="CM35" s="645"/>
      <c r="CN35" s="645"/>
      <c r="CO35" s="645"/>
      <c r="CP35" s="645"/>
      <c r="CQ35" s="646"/>
      <c r="CR35" s="629">
        <v>288242</v>
      </c>
      <c r="CS35" s="667"/>
      <c r="CT35" s="667"/>
      <c r="CU35" s="667"/>
      <c r="CV35" s="667"/>
      <c r="CW35" s="667"/>
      <c r="CX35" s="667"/>
      <c r="CY35" s="668"/>
      <c r="CZ35" s="634">
        <v>0.5</v>
      </c>
      <c r="DA35" s="669"/>
      <c r="DB35" s="669"/>
      <c r="DC35" s="672"/>
      <c r="DD35" s="638">
        <v>260092</v>
      </c>
      <c r="DE35" s="667"/>
      <c r="DF35" s="667"/>
      <c r="DG35" s="667"/>
      <c r="DH35" s="667"/>
      <c r="DI35" s="667"/>
      <c r="DJ35" s="667"/>
      <c r="DK35" s="668"/>
      <c r="DL35" s="638">
        <v>260092</v>
      </c>
      <c r="DM35" s="667"/>
      <c r="DN35" s="667"/>
      <c r="DO35" s="667"/>
      <c r="DP35" s="667"/>
      <c r="DQ35" s="667"/>
      <c r="DR35" s="667"/>
      <c r="DS35" s="667"/>
      <c r="DT35" s="667"/>
      <c r="DU35" s="667"/>
      <c r="DV35" s="668"/>
      <c r="DW35" s="634">
        <v>0.9</v>
      </c>
      <c r="DX35" s="669"/>
      <c r="DY35" s="669"/>
      <c r="DZ35" s="669"/>
      <c r="EA35" s="669"/>
      <c r="EB35" s="669"/>
      <c r="EC35" s="670"/>
    </row>
    <row r="36" spans="2:133" ht="11.25" customHeight="1" x14ac:dyDescent="0.2">
      <c r="B36" s="626" t="s">
        <v>324</v>
      </c>
      <c r="C36" s="627"/>
      <c r="D36" s="627"/>
      <c r="E36" s="627"/>
      <c r="F36" s="627"/>
      <c r="G36" s="627"/>
      <c r="H36" s="627"/>
      <c r="I36" s="627"/>
      <c r="J36" s="627"/>
      <c r="K36" s="627"/>
      <c r="L36" s="627"/>
      <c r="M36" s="627"/>
      <c r="N36" s="627"/>
      <c r="O36" s="627"/>
      <c r="P36" s="627"/>
      <c r="Q36" s="628"/>
      <c r="R36" s="629">
        <v>775016</v>
      </c>
      <c r="S36" s="630"/>
      <c r="T36" s="630"/>
      <c r="U36" s="630"/>
      <c r="V36" s="630"/>
      <c r="W36" s="630"/>
      <c r="X36" s="630"/>
      <c r="Y36" s="631"/>
      <c r="Z36" s="632">
        <v>1.2</v>
      </c>
      <c r="AA36" s="632"/>
      <c r="AB36" s="632"/>
      <c r="AC36" s="632"/>
      <c r="AD36" s="633" t="s">
        <v>126</v>
      </c>
      <c r="AE36" s="633"/>
      <c r="AF36" s="633"/>
      <c r="AG36" s="633"/>
      <c r="AH36" s="633"/>
      <c r="AI36" s="633"/>
      <c r="AJ36" s="633"/>
      <c r="AK36" s="633"/>
      <c r="AL36" s="634" t="s">
        <v>126</v>
      </c>
      <c r="AM36" s="635"/>
      <c r="AN36" s="635"/>
      <c r="AO36" s="636"/>
      <c r="AP36" s="218"/>
      <c r="AQ36" s="703" t="s">
        <v>325</v>
      </c>
      <c r="AR36" s="704"/>
      <c r="AS36" s="704"/>
      <c r="AT36" s="704"/>
      <c r="AU36" s="704"/>
      <c r="AV36" s="704"/>
      <c r="AW36" s="704"/>
      <c r="AX36" s="704"/>
      <c r="AY36" s="705"/>
      <c r="AZ36" s="618">
        <v>6125613</v>
      </c>
      <c r="BA36" s="619"/>
      <c r="BB36" s="619"/>
      <c r="BC36" s="619"/>
      <c r="BD36" s="619"/>
      <c r="BE36" s="619"/>
      <c r="BF36" s="706"/>
      <c r="BG36" s="640" t="s">
        <v>326</v>
      </c>
      <c r="BH36" s="641"/>
      <c r="BI36" s="641"/>
      <c r="BJ36" s="641"/>
      <c r="BK36" s="641"/>
      <c r="BL36" s="641"/>
      <c r="BM36" s="641"/>
      <c r="BN36" s="641"/>
      <c r="BO36" s="641"/>
      <c r="BP36" s="641"/>
      <c r="BQ36" s="641"/>
      <c r="BR36" s="641"/>
      <c r="BS36" s="641"/>
      <c r="BT36" s="641"/>
      <c r="BU36" s="642"/>
      <c r="BV36" s="618">
        <v>536549</v>
      </c>
      <c r="BW36" s="619"/>
      <c r="BX36" s="619"/>
      <c r="BY36" s="619"/>
      <c r="BZ36" s="619"/>
      <c r="CA36" s="619"/>
      <c r="CB36" s="706"/>
      <c r="CD36" s="644" t="s">
        <v>327</v>
      </c>
      <c r="CE36" s="645"/>
      <c r="CF36" s="645"/>
      <c r="CG36" s="645"/>
      <c r="CH36" s="645"/>
      <c r="CI36" s="645"/>
      <c r="CJ36" s="645"/>
      <c r="CK36" s="645"/>
      <c r="CL36" s="645"/>
      <c r="CM36" s="645"/>
      <c r="CN36" s="645"/>
      <c r="CO36" s="645"/>
      <c r="CP36" s="645"/>
      <c r="CQ36" s="646"/>
      <c r="CR36" s="629">
        <v>3939873</v>
      </c>
      <c r="CS36" s="630"/>
      <c r="CT36" s="630"/>
      <c r="CU36" s="630"/>
      <c r="CV36" s="630"/>
      <c r="CW36" s="630"/>
      <c r="CX36" s="630"/>
      <c r="CY36" s="631"/>
      <c r="CZ36" s="634">
        <v>6.5</v>
      </c>
      <c r="DA36" s="669"/>
      <c r="DB36" s="669"/>
      <c r="DC36" s="672"/>
      <c r="DD36" s="638">
        <v>3197247</v>
      </c>
      <c r="DE36" s="630"/>
      <c r="DF36" s="630"/>
      <c r="DG36" s="630"/>
      <c r="DH36" s="630"/>
      <c r="DI36" s="630"/>
      <c r="DJ36" s="630"/>
      <c r="DK36" s="631"/>
      <c r="DL36" s="638">
        <v>1601727</v>
      </c>
      <c r="DM36" s="630"/>
      <c r="DN36" s="630"/>
      <c r="DO36" s="630"/>
      <c r="DP36" s="630"/>
      <c r="DQ36" s="630"/>
      <c r="DR36" s="630"/>
      <c r="DS36" s="630"/>
      <c r="DT36" s="630"/>
      <c r="DU36" s="630"/>
      <c r="DV36" s="631"/>
      <c r="DW36" s="634">
        <v>5.6</v>
      </c>
      <c r="DX36" s="669"/>
      <c r="DY36" s="669"/>
      <c r="DZ36" s="669"/>
      <c r="EA36" s="669"/>
      <c r="EB36" s="669"/>
      <c r="EC36" s="670"/>
    </row>
    <row r="37" spans="2:133" ht="11.25" customHeight="1" x14ac:dyDescent="0.2">
      <c r="B37" s="626" t="s">
        <v>328</v>
      </c>
      <c r="C37" s="627"/>
      <c r="D37" s="627"/>
      <c r="E37" s="627"/>
      <c r="F37" s="627"/>
      <c r="G37" s="627"/>
      <c r="H37" s="627"/>
      <c r="I37" s="627"/>
      <c r="J37" s="627"/>
      <c r="K37" s="627"/>
      <c r="L37" s="627"/>
      <c r="M37" s="627"/>
      <c r="N37" s="627"/>
      <c r="O37" s="627"/>
      <c r="P37" s="627"/>
      <c r="Q37" s="628"/>
      <c r="R37" s="629">
        <v>502066</v>
      </c>
      <c r="S37" s="630"/>
      <c r="T37" s="630"/>
      <c r="U37" s="630"/>
      <c r="V37" s="630"/>
      <c r="W37" s="630"/>
      <c r="X37" s="630"/>
      <c r="Y37" s="631"/>
      <c r="Z37" s="632">
        <v>0.8</v>
      </c>
      <c r="AA37" s="632"/>
      <c r="AB37" s="632"/>
      <c r="AC37" s="632"/>
      <c r="AD37" s="633" t="s">
        <v>126</v>
      </c>
      <c r="AE37" s="633"/>
      <c r="AF37" s="633"/>
      <c r="AG37" s="633"/>
      <c r="AH37" s="633"/>
      <c r="AI37" s="633"/>
      <c r="AJ37" s="633"/>
      <c r="AK37" s="633"/>
      <c r="AL37" s="634" t="s">
        <v>126</v>
      </c>
      <c r="AM37" s="635"/>
      <c r="AN37" s="635"/>
      <c r="AO37" s="636"/>
      <c r="AQ37" s="707" t="s">
        <v>329</v>
      </c>
      <c r="AR37" s="708"/>
      <c r="AS37" s="708"/>
      <c r="AT37" s="708"/>
      <c r="AU37" s="708"/>
      <c r="AV37" s="708"/>
      <c r="AW37" s="708"/>
      <c r="AX37" s="708"/>
      <c r="AY37" s="709"/>
      <c r="AZ37" s="629">
        <v>418913</v>
      </c>
      <c r="BA37" s="630"/>
      <c r="BB37" s="630"/>
      <c r="BC37" s="630"/>
      <c r="BD37" s="667"/>
      <c r="BE37" s="667"/>
      <c r="BF37" s="698"/>
      <c r="BG37" s="644" t="s">
        <v>330</v>
      </c>
      <c r="BH37" s="645"/>
      <c r="BI37" s="645"/>
      <c r="BJ37" s="645"/>
      <c r="BK37" s="645"/>
      <c r="BL37" s="645"/>
      <c r="BM37" s="645"/>
      <c r="BN37" s="645"/>
      <c r="BO37" s="645"/>
      <c r="BP37" s="645"/>
      <c r="BQ37" s="645"/>
      <c r="BR37" s="645"/>
      <c r="BS37" s="645"/>
      <c r="BT37" s="645"/>
      <c r="BU37" s="646"/>
      <c r="BV37" s="629">
        <v>251516</v>
      </c>
      <c r="BW37" s="630"/>
      <c r="BX37" s="630"/>
      <c r="BY37" s="630"/>
      <c r="BZ37" s="630"/>
      <c r="CA37" s="630"/>
      <c r="CB37" s="639"/>
      <c r="CD37" s="644" t="s">
        <v>331</v>
      </c>
      <c r="CE37" s="645"/>
      <c r="CF37" s="645"/>
      <c r="CG37" s="645"/>
      <c r="CH37" s="645"/>
      <c r="CI37" s="645"/>
      <c r="CJ37" s="645"/>
      <c r="CK37" s="645"/>
      <c r="CL37" s="645"/>
      <c r="CM37" s="645"/>
      <c r="CN37" s="645"/>
      <c r="CO37" s="645"/>
      <c r="CP37" s="645"/>
      <c r="CQ37" s="646"/>
      <c r="CR37" s="629">
        <v>798958</v>
      </c>
      <c r="CS37" s="667"/>
      <c r="CT37" s="667"/>
      <c r="CU37" s="667"/>
      <c r="CV37" s="667"/>
      <c r="CW37" s="667"/>
      <c r="CX37" s="667"/>
      <c r="CY37" s="668"/>
      <c r="CZ37" s="634">
        <v>1.3</v>
      </c>
      <c r="DA37" s="669"/>
      <c r="DB37" s="669"/>
      <c r="DC37" s="672"/>
      <c r="DD37" s="638">
        <v>798958</v>
      </c>
      <c r="DE37" s="667"/>
      <c r="DF37" s="667"/>
      <c r="DG37" s="667"/>
      <c r="DH37" s="667"/>
      <c r="DI37" s="667"/>
      <c r="DJ37" s="667"/>
      <c r="DK37" s="668"/>
      <c r="DL37" s="638">
        <v>770619</v>
      </c>
      <c r="DM37" s="667"/>
      <c r="DN37" s="667"/>
      <c r="DO37" s="667"/>
      <c r="DP37" s="667"/>
      <c r="DQ37" s="667"/>
      <c r="DR37" s="667"/>
      <c r="DS37" s="667"/>
      <c r="DT37" s="667"/>
      <c r="DU37" s="667"/>
      <c r="DV37" s="668"/>
      <c r="DW37" s="634">
        <v>2.7</v>
      </c>
      <c r="DX37" s="669"/>
      <c r="DY37" s="669"/>
      <c r="DZ37" s="669"/>
      <c r="EA37" s="669"/>
      <c r="EB37" s="669"/>
      <c r="EC37" s="670"/>
    </row>
    <row r="38" spans="2:133" ht="11.25" customHeight="1" x14ac:dyDescent="0.2">
      <c r="B38" s="626" t="s">
        <v>332</v>
      </c>
      <c r="C38" s="627"/>
      <c r="D38" s="627"/>
      <c r="E38" s="627"/>
      <c r="F38" s="627"/>
      <c r="G38" s="627"/>
      <c r="H38" s="627"/>
      <c r="I38" s="627"/>
      <c r="J38" s="627"/>
      <c r="K38" s="627"/>
      <c r="L38" s="627"/>
      <c r="M38" s="627"/>
      <c r="N38" s="627"/>
      <c r="O38" s="627"/>
      <c r="P38" s="627"/>
      <c r="Q38" s="628"/>
      <c r="R38" s="629">
        <v>1139283</v>
      </c>
      <c r="S38" s="630"/>
      <c r="T38" s="630"/>
      <c r="U38" s="630"/>
      <c r="V38" s="630"/>
      <c r="W38" s="630"/>
      <c r="X38" s="630"/>
      <c r="Y38" s="631"/>
      <c r="Z38" s="632">
        <v>1.8</v>
      </c>
      <c r="AA38" s="632"/>
      <c r="AB38" s="632"/>
      <c r="AC38" s="632"/>
      <c r="AD38" s="633" t="s">
        <v>126</v>
      </c>
      <c r="AE38" s="633"/>
      <c r="AF38" s="633"/>
      <c r="AG38" s="633"/>
      <c r="AH38" s="633"/>
      <c r="AI38" s="633"/>
      <c r="AJ38" s="633"/>
      <c r="AK38" s="633"/>
      <c r="AL38" s="634" t="s">
        <v>126</v>
      </c>
      <c r="AM38" s="635"/>
      <c r="AN38" s="635"/>
      <c r="AO38" s="636"/>
      <c r="AQ38" s="707" t="s">
        <v>333</v>
      </c>
      <c r="AR38" s="708"/>
      <c r="AS38" s="708"/>
      <c r="AT38" s="708"/>
      <c r="AU38" s="708"/>
      <c r="AV38" s="708"/>
      <c r="AW38" s="708"/>
      <c r="AX38" s="708"/>
      <c r="AY38" s="709"/>
      <c r="AZ38" s="629">
        <v>10297</v>
      </c>
      <c r="BA38" s="630"/>
      <c r="BB38" s="630"/>
      <c r="BC38" s="630"/>
      <c r="BD38" s="667"/>
      <c r="BE38" s="667"/>
      <c r="BF38" s="698"/>
      <c r="BG38" s="644" t="s">
        <v>334</v>
      </c>
      <c r="BH38" s="645"/>
      <c r="BI38" s="645"/>
      <c r="BJ38" s="645"/>
      <c r="BK38" s="645"/>
      <c r="BL38" s="645"/>
      <c r="BM38" s="645"/>
      <c r="BN38" s="645"/>
      <c r="BO38" s="645"/>
      <c r="BP38" s="645"/>
      <c r="BQ38" s="645"/>
      <c r="BR38" s="645"/>
      <c r="BS38" s="645"/>
      <c r="BT38" s="645"/>
      <c r="BU38" s="646"/>
      <c r="BV38" s="629">
        <v>16738</v>
      </c>
      <c r="BW38" s="630"/>
      <c r="BX38" s="630"/>
      <c r="BY38" s="630"/>
      <c r="BZ38" s="630"/>
      <c r="CA38" s="630"/>
      <c r="CB38" s="639"/>
      <c r="CD38" s="644" t="s">
        <v>335</v>
      </c>
      <c r="CE38" s="645"/>
      <c r="CF38" s="645"/>
      <c r="CG38" s="645"/>
      <c r="CH38" s="645"/>
      <c r="CI38" s="645"/>
      <c r="CJ38" s="645"/>
      <c r="CK38" s="645"/>
      <c r="CL38" s="645"/>
      <c r="CM38" s="645"/>
      <c r="CN38" s="645"/>
      <c r="CO38" s="645"/>
      <c r="CP38" s="645"/>
      <c r="CQ38" s="646"/>
      <c r="CR38" s="629">
        <v>5696403</v>
      </c>
      <c r="CS38" s="630"/>
      <c r="CT38" s="630"/>
      <c r="CU38" s="630"/>
      <c r="CV38" s="630"/>
      <c r="CW38" s="630"/>
      <c r="CX38" s="630"/>
      <c r="CY38" s="631"/>
      <c r="CZ38" s="634">
        <v>9.4</v>
      </c>
      <c r="DA38" s="669"/>
      <c r="DB38" s="669"/>
      <c r="DC38" s="672"/>
      <c r="DD38" s="638">
        <v>4407409</v>
      </c>
      <c r="DE38" s="630"/>
      <c r="DF38" s="630"/>
      <c r="DG38" s="630"/>
      <c r="DH38" s="630"/>
      <c r="DI38" s="630"/>
      <c r="DJ38" s="630"/>
      <c r="DK38" s="631"/>
      <c r="DL38" s="638">
        <v>4107353</v>
      </c>
      <c r="DM38" s="630"/>
      <c r="DN38" s="630"/>
      <c r="DO38" s="630"/>
      <c r="DP38" s="630"/>
      <c r="DQ38" s="630"/>
      <c r="DR38" s="630"/>
      <c r="DS38" s="630"/>
      <c r="DT38" s="630"/>
      <c r="DU38" s="630"/>
      <c r="DV38" s="631"/>
      <c r="DW38" s="634">
        <v>14.4</v>
      </c>
      <c r="DX38" s="669"/>
      <c r="DY38" s="669"/>
      <c r="DZ38" s="669"/>
      <c r="EA38" s="669"/>
      <c r="EB38" s="669"/>
      <c r="EC38" s="670"/>
    </row>
    <row r="39" spans="2:133" ht="11.25" customHeight="1" x14ac:dyDescent="0.2">
      <c r="B39" s="626" t="s">
        <v>336</v>
      </c>
      <c r="C39" s="627"/>
      <c r="D39" s="627"/>
      <c r="E39" s="627"/>
      <c r="F39" s="627"/>
      <c r="G39" s="627"/>
      <c r="H39" s="627"/>
      <c r="I39" s="627"/>
      <c r="J39" s="627"/>
      <c r="K39" s="627"/>
      <c r="L39" s="627"/>
      <c r="M39" s="627"/>
      <c r="N39" s="627"/>
      <c r="O39" s="627"/>
      <c r="P39" s="627"/>
      <c r="Q39" s="628"/>
      <c r="R39" s="629">
        <v>1495822</v>
      </c>
      <c r="S39" s="630"/>
      <c r="T39" s="630"/>
      <c r="U39" s="630"/>
      <c r="V39" s="630"/>
      <c r="W39" s="630"/>
      <c r="X39" s="630"/>
      <c r="Y39" s="631"/>
      <c r="Z39" s="632">
        <v>2.4</v>
      </c>
      <c r="AA39" s="632"/>
      <c r="AB39" s="632"/>
      <c r="AC39" s="632"/>
      <c r="AD39" s="633">
        <v>9933</v>
      </c>
      <c r="AE39" s="633"/>
      <c r="AF39" s="633"/>
      <c r="AG39" s="633"/>
      <c r="AH39" s="633"/>
      <c r="AI39" s="633"/>
      <c r="AJ39" s="633"/>
      <c r="AK39" s="633"/>
      <c r="AL39" s="634">
        <v>0</v>
      </c>
      <c r="AM39" s="635"/>
      <c r="AN39" s="635"/>
      <c r="AO39" s="636"/>
      <c r="AQ39" s="707" t="s">
        <v>337</v>
      </c>
      <c r="AR39" s="708"/>
      <c r="AS39" s="708"/>
      <c r="AT39" s="708"/>
      <c r="AU39" s="708"/>
      <c r="AV39" s="708"/>
      <c r="AW39" s="708"/>
      <c r="AX39" s="708"/>
      <c r="AY39" s="709"/>
      <c r="AZ39" s="629">
        <v>4466</v>
      </c>
      <c r="BA39" s="630"/>
      <c r="BB39" s="630"/>
      <c r="BC39" s="630"/>
      <c r="BD39" s="667"/>
      <c r="BE39" s="667"/>
      <c r="BF39" s="698"/>
      <c r="BG39" s="644" t="s">
        <v>338</v>
      </c>
      <c r="BH39" s="645"/>
      <c r="BI39" s="645"/>
      <c r="BJ39" s="645"/>
      <c r="BK39" s="645"/>
      <c r="BL39" s="645"/>
      <c r="BM39" s="645"/>
      <c r="BN39" s="645"/>
      <c r="BO39" s="645"/>
      <c r="BP39" s="645"/>
      <c r="BQ39" s="645"/>
      <c r="BR39" s="645"/>
      <c r="BS39" s="645"/>
      <c r="BT39" s="645"/>
      <c r="BU39" s="646"/>
      <c r="BV39" s="629">
        <v>23161</v>
      </c>
      <c r="BW39" s="630"/>
      <c r="BX39" s="630"/>
      <c r="BY39" s="630"/>
      <c r="BZ39" s="630"/>
      <c r="CA39" s="630"/>
      <c r="CB39" s="639"/>
      <c r="CD39" s="644" t="s">
        <v>339</v>
      </c>
      <c r="CE39" s="645"/>
      <c r="CF39" s="645"/>
      <c r="CG39" s="645"/>
      <c r="CH39" s="645"/>
      <c r="CI39" s="645"/>
      <c r="CJ39" s="645"/>
      <c r="CK39" s="645"/>
      <c r="CL39" s="645"/>
      <c r="CM39" s="645"/>
      <c r="CN39" s="645"/>
      <c r="CO39" s="645"/>
      <c r="CP39" s="645"/>
      <c r="CQ39" s="646"/>
      <c r="CR39" s="629">
        <v>2593352</v>
      </c>
      <c r="CS39" s="667"/>
      <c r="CT39" s="667"/>
      <c r="CU39" s="667"/>
      <c r="CV39" s="667"/>
      <c r="CW39" s="667"/>
      <c r="CX39" s="667"/>
      <c r="CY39" s="668"/>
      <c r="CZ39" s="634">
        <v>4.3</v>
      </c>
      <c r="DA39" s="669"/>
      <c r="DB39" s="669"/>
      <c r="DC39" s="672"/>
      <c r="DD39" s="638">
        <v>2505401</v>
      </c>
      <c r="DE39" s="667"/>
      <c r="DF39" s="667"/>
      <c r="DG39" s="667"/>
      <c r="DH39" s="667"/>
      <c r="DI39" s="667"/>
      <c r="DJ39" s="667"/>
      <c r="DK39" s="668"/>
      <c r="DL39" s="638" t="s">
        <v>126</v>
      </c>
      <c r="DM39" s="667"/>
      <c r="DN39" s="667"/>
      <c r="DO39" s="667"/>
      <c r="DP39" s="667"/>
      <c r="DQ39" s="667"/>
      <c r="DR39" s="667"/>
      <c r="DS39" s="667"/>
      <c r="DT39" s="667"/>
      <c r="DU39" s="667"/>
      <c r="DV39" s="668"/>
      <c r="DW39" s="634" t="s">
        <v>126</v>
      </c>
      <c r="DX39" s="669"/>
      <c r="DY39" s="669"/>
      <c r="DZ39" s="669"/>
      <c r="EA39" s="669"/>
      <c r="EB39" s="669"/>
      <c r="EC39" s="670"/>
    </row>
    <row r="40" spans="2:133" ht="11.25" customHeight="1" x14ac:dyDescent="0.2">
      <c r="B40" s="626" t="s">
        <v>340</v>
      </c>
      <c r="C40" s="627"/>
      <c r="D40" s="627"/>
      <c r="E40" s="627"/>
      <c r="F40" s="627"/>
      <c r="G40" s="627"/>
      <c r="H40" s="627"/>
      <c r="I40" s="627"/>
      <c r="J40" s="627"/>
      <c r="K40" s="627"/>
      <c r="L40" s="627"/>
      <c r="M40" s="627"/>
      <c r="N40" s="627"/>
      <c r="O40" s="627"/>
      <c r="P40" s="627"/>
      <c r="Q40" s="628"/>
      <c r="R40" s="629">
        <v>3870843</v>
      </c>
      <c r="S40" s="630"/>
      <c r="T40" s="630"/>
      <c r="U40" s="630"/>
      <c r="V40" s="630"/>
      <c r="W40" s="630"/>
      <c r="X40" s="630"/>
      <c r="Y40" s="631"/>
      <c r="Z40" s="632">
        <v>6.2</v>
      </c>
      <c r="AA40" s="632"/>
      <c r="AB40" s="632"/>
      <c r="AC40" s="632"/>
      <c r="AD40" s="633" t="s">
        <v>126</v>
      </c>
      <c r="AE40" s="633"/>
      <c r="AF40" s="633"/>
      <c r="AG40" s="633"/>
      <c r="AH40" s="633"/>
      <c r="AI40" s="633"/>
      <c r="AJ40" s="633"/>
      <c r="AK40" s="633"/>
      <c r="AL40" s="634" t="s">
        <v>126</v>
      </c>
      <c r="AM40" s="635"/>
      <c r="AN40" s="635"/>
      <c r="AO40" s="636"/>
      <c r="AQ40" s="707" t="s">
        <v>341</v>
      </c>
      <c r="AR40" s="708"/>
      <c r="AS40" s="708"/>
      <c r="AT40" s="708"/>
      <c r="AU40" s="708"/>
      <c r="AV40" s="708"/>
      <c r="AW40" s="708"/>
      <c r="AX40" s="708"/>
      <c r="AY40" s="709"/>
      <c r="AZ40" s="629" t="s">
        <v>126</v>
      </c>
      <c r="BA40" s="630"/>
      <c r="BB40" s="630"/>
      <c r="BC40" s="630"/>
      <c r="BD40" s="667"/>
      <c r="BE40" s="667"/>
      <c r="BF40" s="698"/>
      <c r="BG40" s="710" t="s">
        <v>342</v>
      </c>
      <c r="BH40" s="711"/>
      <c r="BI40" s="711"/>
      <c r="BJ40" s="711"/>
      <c r="BK40" s="711"/>
      <c r="BL40" s="363"/>
      <c r="BM40" s="645" t="s">
        <v>343</v>
      </c>
      <c r="BN40" s="645"/>
      <c r="BO40" s="645"/>
      <c r="BP40" s="645"/>
      <c r="BQ40" s="645"/>
      <c r="BR40" s="645"/>
      <c r="BS40" s="645"/>
      <c r="BT40" s="645"/>
      <c r="BU40" s="646"/>
      <c r="BV40" s="629">
        <v>79</v>
      </c>
      <c r="BW40" s="630"/>
      <c r="BX40" s="630"/>
      <c r="BY40" s="630"/>
      <c r="BZ40" s="630"/>
      <c r="CA40" s="630"/>
      <c r="CB40" s="639"/>
      <c r="CD40" s="644" t="s">
        <v>344</v>
      </c>
      <c r="CE40" s="645"/>
      <c r="CF40" s="645"/>
      <c r="CG40" s="645"/>
      <c r="CH40" s="645"/>
      <c r="CI40" s="645"/>
      <c r="CJ40" s="645"/>
      <c r="CK40" s="645"/>
      <c r="CL40" s="645"/>
      <c r="CM40" s="645"/>
      <c r="CN40" s="645"/>
      <c r="CO40" s="645"/>
      <c r="CP40" s="645"/>
      <c r="CQ40" s="646"/>
      <c r="CR40" s="629">
        <v>366115</v>
      </c>
      <c r="CS40" s="630"/>
      <c r="CT40" s="630"/>
      <c r="CU40" s="630"/>
      <c r="CV40" s="630"/>
      <c r="CW40" s="630"/>
      <c r="CX40" s="630"/>
      <c r="CY40" s="631"/>
      <c r="CZ40" s="634">
        <v>0.6</v>
      </c>
      <c r="DA40" s="669"/>
      <c r="DB40" s="669"/>
      <c r="DC40" s="672"/>
      <c r="DD40" s="638">
        <v>8232</v>
      </c>
      <c r="DE40" s="630"/>
      <c r="DF40" s="630"/>
      <c r="DG40" s="630"/>
      <c r="DH40" s="630"/>
      <c r="DI40" s="630"/>
      <c r="DJ40" s="630"/>
      <c r="DK40" s="631"/>
      <c r="DL40" s="638">
        <v>7224</v>
      </c>
      <c r="DM40" s="630"/>
      <c r="DN40" s="630"/>
      <c r="DO40" s="630"/>
      <c r="DP40" s="630"/>
      <c r="DQ40" s="630"/>
      <c r="DR40" s="630"/>
      <c r="DS40" s="630"/>
      <c r="DT40" s="630"/>
      <c r="DU40" s="630"/>
      <c r="DV40" s="631"/>
      <c r="DW40" s="634">
        <v>0</v>
      </c>
      <c r="DX40" s="669"/>
      <c r="DY40" s="669"/>
      <c r="DZ40" s="669"/>
      <c r="EA40" s="669"/>
      <c r="EB40" s="669"/>
      <c r="EC40" s="670"/>
    </row>
    <row r="41" spans="2:133" ht="11.25" customHeight="1" x14ac:dyDescent="0.2">
      <c r="B41" s="626" t="s">
        <v>345</v>
      </c>
      <c r="C41" s="627"/>
      <c r="D41" s="627"/>
      <c r="E41" s="627"/>
      <c r="F41" s="627"/>
      <c r="G41" s="627"/>
      <c r="H41" s="627"/>
      <c r="I41" s="627"/>
      <c r="J41" s="627"/>
      <c r="K41" s="627"/>
      <c r="L41" s="627"/>
      <c r="M41" s="627"/>
      <c r="N41" s="627"/>
      <c r="O41" s="627"/>
      <c r="P41" s="627"/>
      <c r="Q41" s="628"/>
      <c r="R41" s="629" t="s">
        <v>126</v>
      </c>
      <c r="S41" s="630"/>
      <c r="T41" s="630"/>
      <c r="U41" s="630"/>
      <c r="V41" s="630"/>
      <c r="W41" s="630"/>
      <c r="X41" s="630"/>
      <c r="Y41" s="631"/>
      <c r="Z41" s="632" t="s">
        <v>126</v>
      </c>
      <c r="AA41" s="632"/>
      <c r="AB41" s="632"/>
      <c r="AC41" s="632"/>
      <c r="AD41" s="633" t="s">
        <v>126</v>
      </c>
      <c r="AE41" s="633"/>
      <c r="AF41" s="633"/>
      <c r="AG41" s="633"/>
      <c r="AH41" s="633"/>
      <c r="AI41" s="633"/>
      <c r="AJ41" s="633"/>
      <c r="AK41" s="633"/>
      <c r="AL41" s="634" t="s">
        <v>126</v>
      </c>
      <c r="AM41" s="635"/>
      <c r="AN41" s="635"/>
      <c r="AO41" s="636"/>
      <c r="AQ41" s="707" t="s">
        <v>346</v>
      </c>
      <c r="AR41" s="708"/>
      <c r="AS41" s="708"/>
      <c r="AT41" s="708"/>
      <c r="AU41" s="708"/>
      <c r="AV41" s="708"/>
      <c r="AW41" s="708"/>
      <c r="AX41" s="708"/>
      <c r="AY41" s="709"/>
      <c r="AZ41" s="629">
        <v>1406290</v>
      </c>
      <c r="BA41" s="630"/>
      <c r="BB41" s="630"/>
      <c r="BC41" s="630"/>
      <c r="BD41" s="667"/>
      <c r="BE41" s="667"/>
      <c r="BF41" s="698"/>
      <c r="BG41" s="710"/>
      <c r="BH41" s="711"/>
      <c r="BI41" s="711"/>
      <c r="BJ41" s="711"/>
      <c r="BK41" s="711"/>
      <c r="BL41" s="363"/>
      <c r="BM41" s="645" t="s">
        <v>347</v>
      </c>
      <c r="BN41" s="645"/>
      <c r="BO41" s="645"/>
      <c r="BP41" s="645"/>
      <c r="BQ41" s="645"/>
      <c r="BR41" s="645"/>
      <c r="BS41" s="645"/>
      <c r="BT41" s="645"/>
      <c r="BU41" s="646"/>
      <c r="BV41" s="629" t="s">
        <v>126</v>
      </c>
      <c r="BW41" s="630"/>
      <c r="BX41" s="630"/>
      <c r="BY41" s="630"/>
      <c r="BZ41" s="630"/>
      <c r="CA41" s="630"/>
      <c r="CB41" s="639"/>
      <c r="CD41" s="644" t="s">
        <v>348</v>
      </c>
      <c r="CE41" s="645"/>
      <c r="CF41" s="645"/>
      <c r="CG41" s="645"/>
      <c r="CH41" s="645"/>
      <c r="CI41" s="645"/>
      <c r="CJ41" s="645"/>
      <c r="CK41" s="645"/>
      <c r="CL41" s="645"/>
      <c r="CM41" s="645"/>
      <c r="CN41" s="645"/>
      <c r="CO41" s="645"/>
      <c r="CP41" s="645"/>
      <c r="CQ41" s="646"/>
      <c r="CR41" s="629" t="s">
        <v>126</v>
      </c>
      <c r="CS41" s="667"/>
      <c r="CT41" s="667"/>
      <c r="CU41" s="667"/>
      <c r="CV41" s="667"/>
      <c r="CW41" s="667"/>
      <c r="CX41" s="667"/>
      <c r="CY41" s="668"/>
      <c r="CZ41" s="634" t="s">
        <v>126</v>
      </c>
      <c r="DA41" s="669"/>
      <c r="DB41" s="669"/>
      <c r="DC41" s="672"/>
      <c r="DD41" s="638" t="s">
        <v>126</v>
      </c>
      <c r="DE41" s="667"/>
      <c r="DF41" s="667"/>
      <c r="DG41" s="667"/>
      <c r="DH41" s="667"/>
      <c r="DI41" s="667"/>
      <c r="DJ41" s="667"/>
      <c r="DK41" s="668"/>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2">
      <c r="B42" s="626" t="s">
        <v>349</v>
      </c>
      <c r="C42" s="627"/>
      <c r="D42" s="627"/>
      <c r="E42" s="627"/>
      <c r="F42" s="627"/>
      <c r="G42" s="627"/>
      <c r="H42" s="627"/>
      <c r="I42" s="627"/>
      <c r="J42" s="627"/>
      <c r="K42" s="627"/>
      <c r="L42" s="627"/>
      <c r="M42" s="627"/>
      <c r="N42" s="627"/>
      <c r="O42" s="627"/>
      <c r="P42" s="627"/>
      <c r="Q42" s="628"/>
      <c r="R42" s="629" t="s">
        <v>126</v>
      </c>
      <c r="S42" s="630"/>
      <c r="T42" s="630"/>
      <c r="U42" s="630"/>
      <c r="V42" s="630"/>
      <c r="W42" s="630"/>
      <c r="X42" s="630"/>
      <c r="Y42" s="631"/>
      <c r="Z42" s="632" t="s">
        <v>126</v>
      </c>
      <c r="AA42" s="632"/>
      <c r="AB42" s="632"/>
      <c r="AC42" s="632"/>
      <c r="AD42" s="633" t="s">
        <v>126</v>
      </c>
      <c r="AE42" s="633"/>
      <c r="AF42" s="633"/>
      <c r="AG42" s="633"/>
      <c r="AH42" s="633"/>
      <c r="AI42" s="633"/>
      <c r="AJ42" s="633"/>
      <c r="AK42" s="633"/>
      <c r="AL42" s="634" t="s">
        <v>126</v>
      </c>
      <c r="AM42" s="635"/>
      <c r="AN42" s="635"/>
      <c r="AO42" s="636"/>
      <c r="AQ42" s="717" t="s">
        <v>350</v>
      </c>
      <c r="AR42" s="718"/>
      <c r="AS42" s="718"/>
      <c r="AT42" s="718"/>
      <c r="AU42" s="718"/>
      <c r="AV42" s="718"/>
      <c r="AW42" s="718"/>
      <c r="AX42" s="718"/>
      <c r="AY42" s="719"/>
      <c r="AZ42" s="723">
        <v>4285647</v>
      </c>
      <c r="BA42" s="724"/>
      <c r="BB42" s="724"/>
      <c r="BC42" s="724"/>
      <c r="BD42" s="700"/>
      <c r="BE42" s="700"/>
      <c r="BF42" s="702"/>
      <c r="BG42" s="712"/>
      <c r="BH42" s="713"/>
      <c r="BI42" s="713"/>
      <c r="BJ42" s="713"/>
      <c r="BK42" s="713"/>
      <c r="BL42" s="364"/>
      <c r="BM42" s="658" t="s">
        <v>351</v>
      </c>
      <c r="BN42" s="658"/>
      <c r="BO42" s="658"/>
      <c r="BP42" s="658"/>
      <c r="BQ42" s="658"/>
      <c r="BR42" s="658"/>
      <c r="BS42" s="658"/>
      <c r="BT42" s="658"/>
      <c r="BU42" s="659"/>
      <c r="BV42" s="723">
        <v>420</v>
      </c>
      <c r="BW42" s="724"/>
      <c r="BX42" s="724"/>
      <c r="BY42" s="724"/>
      <c r="BZ42" s="724"/>
      <c r="CA42" s="724"/>
      <c r="CB42" s="736"/>
      <c r="CD42" s="626" t="s">
        <v>352</v>
      </c>
      <c r="CE42" s="627"/>
      <c r="CF42" s="627"/>
      <c r="CG42" s="627"/>
      <c r="CH42" s="627"/>
      <c r="CI42" s="627"/>
      <c r="CJ42" s="627"/>
      <c r="CK42" s="627"/>
      <c r="CL42" s="627"/>
      <c r="CM42" s="627"/>
      <c r="CN42" s="627"/>
      <c r="CO42" s="627"/>
      <c r="CP42" s="627"/>
      <c r="CQ42" s="628"/>
      <c r="CR42" s="629">
        <v>4956530</v>
      </c>
      <c r="CS42" s="667"/>
      <c r="CT42" s="667"/>
      <c r="CU42" s="667"/>
      <c r="CV42" s="667"/>
      <c r="CW42" s="667"/>
      <c r="CX42" s="667"/>
      <c r="CY42" s="668"/>
      <c r="CZ42" s="634">
        <v>8.1999999999999993</v>
      </c>
      <c r="DA42" s="669"/>
      <c r="DB42" s="669"/>
      <c r="DC42" s="672"/>
      <c r="DD42" s="638">
        <v>1073474</v>
      </c>
      <c r="DE42" s="667"/>
      <c r="DF42" s="667"/>
      <c r="DG42" s="667"/>
      <c r="DH42" s="667"/>
      <c r="DI42" s="667"/>
      <c r="DJ42" s="667"/>
      <c r="DK42" s="668"/>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2">
      <c r="B43" s="626" t="s">
        <v>353</v>
      </c>
      <c r="C43" s="627"/>
      <c r="D43" s="627"/>
      <c r="E43" s="627"/>
      <c r="F43" s="627"/>
      <c r="G43" s="627"/>
      <c r="H43" s="627"/>
      <c r="I43" s="627"/>
      <c r="J43" s="627"/>
      <c r="K43" s="627"/>
      <c r="L43" s="627"/>
      <c r="M43" s="627"/>
      <c r="N43" s="627"/>
      <c r="O43" s="627"/>
      <c r="P43" s="627"/>
      <c r="Q43" s="628"/>
      <c r="R43" s="629">
        <v>1675843</v>
      </c>
      <c r="S43" s="630"/>
      <c r="T43" s="630"/>
      <c r="U43" s="630"/>
      <c r="V43" s="630"/>
      <c r="W43" s="630"/>
      <c r="X43" s="630"/>
      <c r="Y43" s="631"/>
      <c r="Z43" s="632">
        <v>2.7</v>
      </c>
      <c r="AA43" s="632"/>
      <c r="AB43" s="632"/>
      <c r="AC43" s="632"/>
      <c r="AD43" s="633" t="s">
        <v>126</v>
      </c>
      <c r="AE43" s="633"/>
      <c r="AF43" s="633"/>
      <c r="AG43" s="633"/>
      <c r="AH43" s="633"/>
      <c r="AI43" s="633"/>
      <c r="AJ43" s="633"/>
      <c r="AK43" s="633"/>
      <c r="AL43" s="634" t="s">
        <v>126</v>
      </c>
      <c r="AM43" s="635"/>
      <c r="AN43" s="635"/>
      <c r="AO43" s="636"/>
      <c r="BV43" s="219"/>
      <c r="BW43" s="219"/>
      <c r="BX43" s="219"/>
      <c r="BY43" s="219"/>
      <c r="BZ43" s="219"/>
      <c r="CA43" s="219"/>
      <c r="CB43" s="219"/>
      <c r="CD43" s="626" t="s">
        <v>354</v>
      </c>
      <c r="CE43" s="627"/>
      <c r="CF43" s="627"/>
      <c r="CG43" s="627"/>
      <c r="CH43" s="627"/>
      <c r="CI43" s="627"/>
      <c r="CJ43" s="627"/>
      <c r="CK43" s="627"/>
      <c r="CL43" s="627"/>
      <c r="CM43" s="627"/>
      <c r="CN43" s="627"/>
      <c r="CO43" s="627"/>
      <c r="CP43" s="627"/>
      <c r="CQ43" s="628"/>
      <c r="CR43" s="629">
        <v>122602</v>
      </c>
      <c r="CS43" s="667"/>
      <c r="CT43" s="667"/>
      <c r="CU43" s="667"/>
      <c r="CV43" s="667"/>
      <c r="CW43" s="667"/>
      <c r="CX43" s="667"/>
      <c r="CY43" s="668"/>
      <c r="CZ43" s="634">
        <v>0.2</v>
      </c>
      <c r="DA43" s="669"/>
      <c r="DB43" s="669"/>
      <c r="DC43" s="672"/>
      <c r="DD43" s="638">
        <v>122602</v>
      </c>
      <c r="DE43" s="667"/>
      <c r="DF43" s="667"/>
      <c r="DG43" s="667"/>
      <c r="DH43" s="667"/>
      <c r="DI43" s="667"/>
      <c r="DJ43" s="667"/>
      <c r="DK43" s="668"/>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2">
      <c r="B44" s="673" t="s">
        <v>355</v>
      </c>
      <c r="C44" s="674"/>
      <c r="D44" s="674"/>
      <c r="E44" s="674"/>
      <c r="F44" s="674"/>
      <c r="G44" s="674"/>
      <c r="H44" s="674"/>
      <c r="I44" s="674"/>
      <c r="J44" s="674"/>
      <c r="K44" s="674"/>
      <c r="L44" s="674"/>
      <c r="M44" s="674"/>
      <c r="N44" s="674"/>
      <c r="O44" s="674"/>
      <c r="P44" s="674"/>
      <c r="Q44" s="675"/>
      <c r="R44" s="723">
        <v>62357558</v>
      </c>
      <c r="S44" s="724"/>
      <c r="T44" s="724"/>
      <c r="U44" s="724"/>
      <c r="V44" s="724"/>
      <c r="W44" s="724"/>
      <c r="X44" s="724"/>
      <c r="Y44" s="725"/>
      <c r="Z44" s="726">
        <v>100</v>
      </c>
      <c r="AA44" s="726"/>
      <c r="AB44" s="726"/>
      <c r="AC44" s="726"/>
      <c r="AD44" s="727">
        <v>26864420</v>
      </c>
      <c r="AE44" s="727"/>
      <c r="AF44" s="727"/>
      <c r="AG44" s="727"/>
      <c r="AH44" s="727"/>
      <c r="AI44" s="727"/>
      <c r="AJ44" s="727"/>
      <c r="AK44" s="727"/>
      <c r="AL44" s="728">
        <v>100</v>
      </c>
      <c r="AM44" s="701"/>
      <c r="AN44" s="701"/>
      <c r="AO44" s="729"/>
      <c r="CD44" s="730" t="s">
        <v>302</v>
      </c>
      <c r="CE44" s="731"/>
      <c r="CF44" s="626" t="s">
        <v>356</v>
      </c>
      <c r="CG44" s="627"/>
      <c r="CH44" s="627"/>
      <c r="CI44" s="627"/>
      <c r="CJ44" s="627"/>
      <c r="CK44" s="627"/>
      <c r="CL44" s="627"/>
      <c r="CM44" s="627"/>
      <c r="CN44" s="627"/>
      <c r="CO44" s="627"/>
      <c r="CP44" s="627"/>
      <c r="CQ44" s="628"/>
      <c r="CR44" s="629">
        <v>4924085</v>
      </c>
      <c r="CS44" s="630"/>
      <c r="CT44" s="630"/>
      <c r="CU44" s="630"/>
      <c r="CV44" s="630"/>
      <c r="CW44" s="630"/>
      <c r="CX44" s="630"/>
      <c r="CY44" s="631"/>
      <c r="CZ44" s="634">
        <v>8.1</v>
      </c>
      <c r="DA44" s="635"/>
      <c r="DB44" s="635"/>
      <c r="DC44" s="647"/>
      <c r="DD44" s="638">
        <v>1058067</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357</v>
      </c>
      <c r="CG45" s="627"/>
      <c r="CH45" s="627"/>
      <c r="CI45" s="627"/>
      <c r="CJ45" s="627"/>
      <c r="CK45" s="627"/>
      <c r="CL45" s="627"/>
      <c r="CM45" s="627"/>
      <c r="CN45" s="627"/>
      <c r="CO45" s="627"/>
      <c r="CP45" s="627"/>
      <c r="CQ45" s="628"/>
      <c r="CR45" s="629">
        <v>2688448</v>
      </c>
      <c r="CS45" s="667"/>
      <c r="CT45" s="667"/>
      <c r="CU45" s="667"/>
      <c r="CV45" s="667"/>
      <c r="CW45" s="667"/>
      <c r="CX45" s="667"/>
      <c r="CY45" s="668"/>
      <c r="CZ45" s="634">
        <v>4.4000000000000004</v>
      </c>
      <c r="DA45" s="669"/>
      <c r="DB45" s="669"/>
      <c r="DC45" s="672"/>
      <c r="DD45" s="638">
        <v>204464</v>
      </c>
      <c r="DE45" s="667"/>
      <c r="DF45" s="667"/>
      <c r="DG45" s="667"/>
      <c r="DH45" s="667"/>
      <c r="DI45" s="667"/>
      <c r="DJ45" s="667"/>
      <c r="DK45" s="668"/>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2">
      <c r="B46" s="221" t="s">
        <v>358</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359</v>
      </c>
      <c r="CG46" s="627"/>
      <c r="CH46" s="627"/>
      <c r="CI46" s="627"/>
      <c r="CJ46" s="627"/>
      <c r="CK46" s="627"/>
      <c r="CL46" s="627"/>
      <c r="CM46" s="627"/>
      <c r="CN46" s="627"/>
      <c r="CO46" s="627"/>
      <c r="CP46" s="627"/>
      <c r="CQ46" s="628"/>
      <c r="CR46" s="629">
        <v>1971426</v>
      </c>
      <c r="CS46" s="630"/>
      <c r="CT46" s="630"/>
      <c r="CU46" s="630"/>
      <c r="CV46" s="630"/>
      <c r="CW46" s="630"/>
      <c r="CX46" s="630"/>
      <c r="CY46" s="631"/>
      <c r="CZ46" s="634">
        <v>3.2</v>
      </c>
      <c r="DA46" s="635"/>
      <c r="DB46" s="635"/>
      <c r="DC46" s="647"/>
      <c r="DD46" s="638">
        <v>839092</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2">
      <c r="B47" s="748" t="s">
        <v>360</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361</v>
      </c>
      <c r="CG47" s="627"/>
      <c r="CH47" s="627"/>
      <c r="CI47" s="627"/>
      <c r="CJ47" s="627"/>
      <c r="CK47" s="627"/>
      <c r="CL47" s="627"/>
      <c r="CM47" s="627"/>
      <c r="CN47" s="627"/>
      <c r="CO47" s="627"/>
      <c r="CP47" s="627"/>
      <c r="CQ47" s="628"/>
      <c r="CR47" s="629">
        <v>32445</v>
      </c>
      <c r="CS47" s="667"/>
      <c r="CT47" s="667"/>
      <c r="CU47" s="667"/>
      <c r="CV47" s="667"/>
      <c r="CW47" s="667"/>
      <c r="CX47" s="667"/>
      <c r="CY47" s="668"/>
      <c r="CZ47" s="634">
        <v>0.1</v>
      </c>
      <c r="DA47" s="669"/>
      <c r="DB47" s="669"/>
      <c r="DC47" s="672"/>
      <c r="DD47" s="638">
        <v>15407</v>
      </c>
      <c r="DE47" s="667"/>
      <c r="DF47" s="667"/>
      <c r="DG47" s="667"/>
      <c r="DH47" s="667"/>
      <c r="DI47" s="667"/>
      <c r="DJ47" s="667"/>
      <c r="DK47" s="668"/>
      <c r="DL47" s="720"/>
      <c r="DM47" s="721"/>
      <c r="DN47" s="721"/>
      <c r="DO47" s="721"/>
      <c r="DP47" s="721"/>
      <c r="DQ47" s="721"/>
      <c r="DR47" s="721"/>
      <c r="DS47" s="721"/>
      <c r="DT47" s="721"/>
      <c r="DU47" s="721"/>
      <c r="DV47" s="722"/>
      <c r="DW47" s="714"/>
      <c r="DX47" s="715"/>
      <c r="DY47" s="715"/>
      <c r="DZ47" s="715"/>
      <c r="EA47" s="715"/>
      <c r="EB47" s="715"/>
      <c r="EC47" s="716"/>
    </row>
    <row r="48" spans="2:133" ht="11" x14ac:dyDescent="0.2">
      <c r="B48" s="747" t="s">
        <v>362</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363</v>
      </c>
      <c r="CG48" s="627"/>
      <c r="CH48" s="627"/>
      <c r="CI48" s="627"/>
      <c r="CJ48" s="627"/>
      <c r="CK48" s="627"/>
      <c r="CL48" s="627"/>
      <c r="CM48" s="627"/>
      <c r="CN48" s="627"/>
      <c r="CO48" s="627"/>
      <c r="CP48" s="627"/>
      <c r="CQ48" s="628"/>
      <c r="CR48" s="629" t="s">
        <v>126</v>
      </c>
      <c r="CS48" s="630"/>
      <c r="CT48" s="630"/>
      <c r="CU48" s="630"/>
      <c r="CV48" s="630"/>
      <c r="CW48" s="630"/>
      <c r="CX48" s="630"/>
      <c r="CY48" s="631"/>
      <c r="CZ48" s="634" t="s">
        <v>126</v>
      </c>
      <c r="DA48" s="635"/>
      <c r="DB48" s="635"/>
      <c r="DC48" s="647"/>
      <c r="DD48" s="638" t="s">
        <v>126</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2">
      <c r="B49" s="366"/>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364</v>
      </c>
      <c r="CE49" s="674"/>
      <c r="CF49" s="674"/>
      <c r="CG49" s="674"/>
      <c r="CH49" s="674"/>
      <c r="CI49" s="674"/>
      <c r="CJ49" s="674"/>
      <c r="CK49" s="674"/>
      <c r="CL49" s="674"/>
      <c r="CM49" s="674"/>
      <c r="CN49" s="674"/>
      <c r="CO49" s="674"/>
      <c r="CP49" s="674"/>
      <c r="CQ49" s="675"/>
      <c r="CR49" s="723">
        <v>60661089</v>
      </c>
      <c r="CS49" s="700"/>
      <c r="CT49" s="700"/>
      <c r="CU49" s="700"/>
      <c r="CV49" s="700"/>
      <c r="CW49" s="700"/>
      <c r="CX49" s="700"/>
      <c r="CY49" s="737"/>
      <c r="CZ49" s="728">
        <v>100</v>
      </c>
      <c r="DA49" s="738"/>
      <c r="DB49" s="738"/>
      <c r="DC49" s="739"/>
      <c r="DD49" s="740">
        <v>32938920</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t="11" hidden="1" x14ac:dyDescent="0.2">
      <c r="B50" s="365"/>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MMlJNIGKl+ySVG0MtSiIitFi4pzyONevOhIrcNt+N1A7gP0BlifIwo8t+ZgZjsuE12mZ0miiKhl29uPiS8za7w==" saltValue="2b6TTyIc17USw3nTn92q6w=="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7" customWidth="1"/>
    <col min="131" max="131" width="1.63281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18" t="s">
        <v>365</v>
      </c>
      <c r="B2" s="1118"/>
      <c r="C2" s="1118"/>
      <c r="D2" s="1118"/>
      <c r="E2" s="1118"/>
      <c r="F2" s="1118"/>
      <c r="G2" s="1118"/>
      <c r="H2" s="1118"/>
      <c r="I2" s="1118"/>
      <c r="J2" s="1118"/>
      <c r="K2" s="1118"/>
      <c r="L2" s="1118"/>
      <c r="M2" s="1118"/>
      <c r="N2" s="1118"/>
      <c r="O2" s="1118"/>
      <c r="P2" s="1118"/>
      <c r="Q2" s="1118"/>
      <c r="R2" s="1118"/>
      <c r="S2" s="1118"/>
      <c r="T2" s="1118"/>
      <c r="U2" s="1118"/>
      <c r="V2" s="1118"/>
      <c r="W2" s="1118"/>
      <c r="X2" s="1118"/>
      <c r="Y2" s="1118"/>
      <c r="Z2" s="1118"/>
      <c r="AA2" s="1118"/>
      <c r="AB2" s="1118"/>
      <c r="AC2" s="1118"/>
      <c r="AD2" s="1118"/>
      <c r="AE2" s="1118"/>
      <c r="AF2" s="1118"/>
      <c r="AG2" s="1118"/>
      <c r="AH2" s="1118"/>
      <c r="AI2" s="1118"/>
      <c r="AJ2" s="1118"/>
      <c r="AK2" s="1118"/>
      <c r="AL2" s="1118"/>
      <c r="AM2" s="1118"/>
      <c r="AN2" s="1118"/>
      <c r="AO2" s="1118"/>
      <c r="AP2" s="1118"/>
      <c r="AQ2" s="1118"/>
      <c r="AR2" s="1118"/>
      <c r="AS2" s="1118"/>
      <c r="AT2" s="1118"/>
      <c r="AU2" s="1118"/>
      <c r="AV2" s="1118"/>
      <c r="AW2" s="1118"/>
      <c r="AX2" s="1118"/>
      <c r="AY2" s="1118"/>
      <c r="AZ2" s="1118"/>
      <c r="BA2" s="1118"/>
      <c r="BB2" s="1118"/>
      <c r="BC2" s="1118"/>
      <c r="BD2" s="1118"/>
      <c r="BE2" s="1118"/>
      <c r="BF2" s="1118"/>
      <c r="BG2" s="1118"/>
      <c r="BH2" s="1118"/>
      <c r="BI2" s="1118"/>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19" t="s">
        <v>366</v>
      </c>
      <c r="DK2" s="1120"/>
      <c r="DL2" s="1120"/>
      <c r="DM2" s="1120"/>
      <c r="DN2" s="1120"/>
      <c r="DO2" s="1121"/>
      <c r="DP2" s="224"/>
      <c r="DQ2" s="1119" t="s">
        <v>367</v>
      </c>
      <c r="DR2" s="1120"/>
      <c r="DS2" s="1120"/>
      <c r="DT2" s="1120"/>
      <c r="DU2" s="1120"/>
      <c r="DV2" s="1120"/>
      <c r="DW2" s="1120"/>
      <c r="DX2" s="1120"/>
      <c r="DY2" s="1120"/>
      <c r="DZ2" s="1121"/>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087" t="s">
        <v>368</v>
      </c>
      <c r="B4" s="1087"/>
      <c r="C4" s="1087"/>
      <c r="D4" s="1087"/>
      <c r="E4" s="1087"/>
      <c r="F4" s="1087"/>
      <c r="G4" s="1087"/>
      <c r="H4" s="1087"/>
      <c r="I4" s="1087"/>
      <c r="J4" s="1087"/>
      <c r="K4" s="1087"/>
      <c r="L4" s="1087"/>
      <c r="M4" s="1087"/>
      <c r="N4" s="1087"/>
      <c r="O4" s="1087"/>
      <c r="P4" s="1087"/>
      <c r="Q4" s="1087"/>
      <c r="R4" s="1087"/>
      <c r="S4" s="1087"/>
      <c r="T4" s="1087"/>
      <c r="U4" s="1087"/>
      <c r="V4" s="1087"/>
      <c r="W4" s="1087"/>
      <c r="X4" s="1087"/>
      <c r="Y4" s="1087"/>
      <c r="Z4" s="1087"/>
      <c r="AA4" s="1087"/>
      <c r="AB4" s="1087"/>
      <c r="AC4" s="1087"/>
      <c r="AD4" s="1087"/>
      <c r="AE4" s="1087"/>
      <c r="AF4" s="1087"/>
      <c r="AG4" s="1087"/>
      <c r="AH4" s="1087"/>
      <c r="AI4" s="1087"/>
      <c r="AJ4" s="1087"/>
      <c r="AK4" s="1087"/>
      <c r="AL4" s="1087"/>
      <c r="AM4" s="1087"/>
      <c r="AN4" s="1087"/>
      <c r="AO4" s="1087"/>
      <c r="AP4" s="1087"/>
      <c r="AQ4" s="1087"/>
      <c r="AR4" s="1087"/>
      <c r="AS4" s="1087"/>
      <c r="AT4" s="1087"/>
      <c r="AU4" s="1087"/>
      <c r="AV4" s="1087"/>
      <c r="AW4" s="1087"/>
      <c r="AX4" s="1087"/>
      <c r="AY4" s="1087"/>
      <c r="AZ4" s="228"/>
      <c r="BA4" s="228"/>
      <c r="BB4" s="228"/>
      <c r="BC4" s="228"/>
      <c r="BD4" s="228"/>
      <c r="BE4" s="229"/>
      <c r="BF4" s="229"/>
      <c r="BG4" s="229"/>
      <c r="BH4" s="229"/>
      <c r="BI4" s="229"/>
      <c r="BJ4" s="229"/>
      <c r="BK4" s="229"/>
      <c r="BL4" s="229"/>
      <c r="BM4" s="229"/>
      <c r="BN4" s="229"/>
      <c r="BO4" s="229"/>
      <c r="BP4" s="229"/>
      <c r="BQ4" s="758" t="s">
        <v>369</v>
      </c>
      <c r="BR4" s="758"/>
      <c r="BS4" s="758"/>
      <c r="BT4" s="758"/>
      <c r="BU4" s="758"/>
      <c r="BV4" s="758"/>
      <c r="BW4" s="758"/>
      <c r="BX4" s="758"/>
      <c r="BY4" s="758"/>
      <c r="BZ4" s="758"/>
      <c r="CA4" s="758"/>
      <c r="CB4" s="758"/>
      <c r="CC4" s="758"/>
      <c r="CD4" s="758"/>
      <c r="CE4" s="758"/>
      <c r="CF4" s="758"/>
      <c r="CG4" s="758"/>
      <c r="CH4" s="758"/>
      <c r="CI4" s="758"/>
      <c r="CJ4" s="758"/>
      <c r="CK4" s="758"/>
      <c r="CL4" s="758"/>
      <c r="CM4" s="758"/>
      <c r="CN4" s="758"/>
      <c r="CO4" s="758"/>
      <c r="CP4" s="758"/>
      <c r="CQ4" s="758"/>
      <c r="CR4" s="758"/>
      <c r="CS4" s="758"/>
      <c r="CT4" s="758"/>
      <c r="CU4" s="758"/>
      <c r="CV4" s="758"/>
      <c r="CW4" s="758"/>
      <c r="CX4" s="758"/>
      <c r="CY4" s="758"/>
      <c r="CZ4" s="758"/>
      <c r="DA4" s="758"/>
      <c r="DB4" s="758"/>
      <c r="DC4" s="758"/>
      <c r="DD4" s="758"/>
      <c r="DE4" s="758"/>
      <c r="DF4" s="758"/>
      <c r="DG4" s="758"/>
      <c r="DH4" s="758"/>
      <c r="DI4" s="758"/>
      <c r="DJ4" s="758"/>
      <c r="DK4" s="758"/>
      <c r="DL4" s="758"/>
      <c r="DM4" s="758"/>
      <c r="DN4" s="758"/>
      <c r="DO4" s="758"/>
      <c r="DP4" s="758"/>
      <c r="DQ4" s="758"/>
      <c r="DR4" s="758"/>
      <c r="DS4" s="758"/>
      <c r="DT4" s="758"/>
      <c r="DU4" s="758"/>
      <c r="DV4" s="758"/>
      <c r="DW4" s="758"/>
      <c r="DX4" s="758"/>
      <c r="DY4" s="758"/>
      <c r="DZ4" s="758"/>
      <c r="EA4" s="230"/>
    </row>
    <row r="5" spans="1:131" s="231" customFormat="1" ht="26.25" customHeight="1" x14ac:dyDescent="0.2">
      <c r="A5" s="1023" t="s">
        <v>370</v>
      </c>
      <c r="B5" s="1024"/>
      <c r="C5" s="1024"/>
      <c r="D5" s="1024"/>
      <c r="E5" s="1024"/>
      <c r="F5" s="1024"/>
      <c r="G5" s="1024"/>
      <c r="H5" s="1024"/>
      <c r="I5" s="1024"/>
      <c r="J5" s="1024"/>
      <c r="K5" s="1024"/>
      <c r="L5" s="1024"/>
      <c r="M5" s="1024"/>
      <c r="N5" s="1024"/>
      <c r="O5" s="1024"/>
      <c r="P5" s="1025"/>
      <c r="Q5" s="1029" t="s">
        <v>371</v>
      </c>
      <c r="R5" s="1030"/>
      <c r="S5" s="1030"/>
      <c r="T5" s="1030"/>
      <c r="U5" s="1031"/>
      <c r="V5" s="1029" t="s">
        <v>372</v>
      </c>
      <c r="W5" s="1030"/>
      <c r="X5" s="1030"/>
      <c r="Y5" s="1030"/>
      <c r="Z5" s="1031"/>
      <c r="AA5" s="1029" t="s">
        <v>373</v>
      </c>
      <c r="AB5" s="1030"/>
      <c r="AC5" s="1030"/>
      <c r="AD5" s="1030"/>
      <c r="AE5" s="1030"/>
      <c r="AF5" s="1122" t="s">
        <v>374</v>
      </c>
      <c r="AG5" s="1030"/>
      <c r="AH5" s="1030"/>
      <c r="AI5" s="1030"/>
      <c r="AJ5" s="1043"/>
      <c r="AK5" s="1030" t="s">
        <v>375</v>
      </c>
      <c r="AL5" s="1030"/>
      <c r="AM5" s="1030"/>
      <c r="AN5" s="1030"/>
      <c r="AO5" s="1031"/>
      <c r="AP5" s="1029" t="s">
        <v>376</v>
      </c>
      <c r="AQ5" s="1030"/>
      <c r="AR5" s="1030"/>
      <c r="AS5" s="1030"/>
      <c r="AT5" s="1031"/>
      <c r="AU5" s="1029" t="s">
        <v>377</v>
      </c>
      <c r="AV5" s="1030"/>
      <c r="AW5" s="1030"/>
      <c r="AX5" s="1030"/>
      <c r="AY5" s="1043"/>
      <c r="AZ5" s="228"/>
      <c r="BA5" s="228"/>
      <c r="BB5" s="228"/>
      <c r="BC5" s="228"/>
      <c r="BD5" s="228"/>
      <c r="BE5" s="229"/>
      <c r="BF5" s="229"/>
      <c r="BG5" s="229"/>
      <c r="BH5" s="229"/>
      <c r="BI5" s="229"/>
      <c r="BJ5" s="229"/>
      <c r="BK5" s="229"/>
      <c r="BL5" s="229"/>
      <c r="BM5" s="229"/>
      <c r="BN5" s="229"/>
      <c r="BO5" s="229"/>
      <c r="BP5" s="229"/>
      <c r="BQ5" s="1023" t="s">
        <v>378</v>
      </c>
      <c r="BR5" s="1024"/>
      <c r="BS5" s="1024"/>
      <c r="BT5" s="1024"/>
      <c r="BU5" s="1024"/>
      <c r="BV5" s="1024"/>
      <c r="BW5" s="1024"/>
      <c r="BX5" s="1024"/>
      <c r="BY5" s="1024"/>
      <c r="BZ5" s="1024"/>
      <c r="CA5" s="1024"/>
      <c r="CB5" s="1024"/>
      <c r="CC5" s="1024"/>
      <c r="CD5" s="1024"/>
      <c r="CE5" s="1024"/>
      <c r="CF5" s="1024"/>
      <c r="CG5" s="1025"/>
      <c r="CH5" s="1029" t="s">
        <v>379</v>
      </c>
      <c r="CI5" s="1030"/>
      <c r="CJ5" s="1030"/>
      <c r="CK5" s="1030"/>
      <c r="CL5" s="1031"/>
      <c r="CM5" s="1029" t="s">
        <v>380</v>
      </c>
      <c r="CN5" s="1030"/>
      <c r="CO5" s="1030"/>
      <c r="CP5" s="1030"/>
      <c r="CQ5" s="1031"/>
      <c r="CR5" s="1029" t="s">
        <v>381</v>
      </c>
      <c r="CS5" s="1030"/>
      <c r="CT5" s="1030"/>
      <c r="CU5" s="1030"/>
      <c r="CV5" s="1031"/>
      <c r="CW5" s="1029" t="s">
        <v>382</v>
      </c>
      <c r="CX5" s="1030"/>
      <c r="CY5" s="1030"/>
      <c r="CZ5" s="1030"/>
      <c r="DA5" s="1031"/>
      <c r="DB5" s="1029" t="s">
        <v>383</v>
      </c>
      <c r="DC5" s="1030"/>
      <c r="DD5" s="1030"/>
      <c r="DE5" s="1030"/>
      <c r="DF5" s="1031"/>
      <c r="DG5" s="1112" t="s">
        <v>384</v>
      </c>
      <c r="DH5" s="1113"/>
      <c r="DI5" s="1113"/>
      <c r="DJ5" s="1113"/>
      <c r="DK5" s="1114"/>
      <c r="DL5" s="1112" t="s">
        <v>385</v>
      </c>
      <c r="DM5" s="1113"/>
      <c r="DN5" s="1113"/>
      <c r="DO5" s="1113"/>
      <c r="DP5" s="1114"/>
      <c r="DQ5" s="1029" t="s">
        <v>386</v>
      </c>
      <c r="DR5" s="1030"/>
      <c r="DS5" s="1030"/>
      <c r="DT5" s="1030"/>
      <c r="DU5" s="1031"/>
      <c r="DV5" s="1029" t="s">
        <v>377</v>
      </c>
      <c r="DW5" s="1030"/>
      <c r="DX5" s="1030"/>
      <c r="DY5" s="1030"/>
      <c r="DZ5" s="1043"/>
      <c r="EA5" s="230"/>
    </row>
    <row r="6" spans="1:131" s="231" customFormat="1" ht="26.25" customHeight="1" thickBot="1" x14ac:dyDescent="0.25">
      <c r="A6" s="1026"/>
      <c r="B6" s="1027"/>
      <c r="C6" s="1027"/>
      <c r="D6" s="1027"/>
      <c r="E6" s="1027"/>
      <c r="F6" s="1027"/>
      <c r="G6" s="1027"/>
      <c r="H6" s="1027"/>
      <c r="I6" s="1027"/>
      <c r="J6" s="1027"/>
      <c r="K6" s="1027"/>
      <c r="L6" s="1027"/>
      <c r="M6" s="1027"/>
      <c r="N6" s="1027"/>
      <c r="O6" s="1027"/>
      <c r="P6" s="1028"/>
      <c r="Q6" s="1032"/>
      <c r="R6" s="1033"/>
      <c r="S6" s="1033"/>
      <c r="T6" s="1033"/>
      <c r="U6" s="1034"/>
      <c r="V6" s="1032"/>
      <c r="W6" s="1033"/>
      <c r="X6" s="1033"/>
      <c r="Y6" s="1033"/>
      <c r="Z6" s="1034"/>
      <c r="AA6" s="1032"/>
      <c r="AB6" s="1033"/>
      <c r="AC6" s="1033"/>
      <c r="AD6" s="1033"/>
      <c r="AE6" s="1033"/>
      <c r="AF6" s="1123"/>
      <c r="AG6" s="1033"/>
      <c r="AH6" s="1033"/>
      <c r="AI6" s="1033"/>
      <c r="AJ6" s="1044"/>
      <c r="AK6" s="1033"/>
      <c r="AL6" s="1033"/>
      <c r="AM6" s="1033"/>
      <c r="AN6" s="1033"/>
      <c r="AO6" s="1034"/>
      <c r="AP6" s="1032"/>
      <c r="AQ6" s="1033"/>
      <c r="AR6" s="1033"/>
      <c r="AS6" s="1033"/>
      <c r="AT6" s="1034"/>
      <c r="AU6" s="1032"/>
      <c r="AV6" s="1033"/>
      <c r="AW6" s="1033"/>
      <c r="AX6" s="1033"/>
      <c r="AY6" s="1044"/>
      <c r="AZ6" s="228"/>
      <c r="BA6" s="228"/>
      <c r="BB6" s="228"/>
      <c r="BC6" s="228"/>
      <c r="BD6" s="228"/>
      <c r="BE6" s="229"/>
      <c r="BF6" s="229"/>
      <c r="BG6" s="229"/>
      <c r="BH6" s="229"/>
      <c r="BI6" s="229"/>
      <c r="BJ6" s="229"/>
      <c r="BK6" s="229"/>
      <c r="BL6" s="229"/>
      <c r="BM6" s="229"/>
      <c r="BN6" s="229"/>
      <c r="BO6" s="229"/>
      <c r="BP6" s="229"/>
      <c r="BQ6" s="1026"/>
      <c r="BR6" s="1027"/>
      <c r="BS6" s="1027"/>
      <c r="BT6" s="1027"/>
      <c r="BU6" s="1027"/>
      <c r="BV6" s="1027"/>
      <c r="BW6" s="1027"/>
      <c r="BX6" s="1027"/>
      <c r="BY6" s="1027"/>
      <c r="BZ6" s="1027"/>
      <c r="CA6" s="1027"/>
      <c r="CB6" s="1027"/>
      <c r="CC6" s="1027"/>
      <c r="CD6" s="1027"/>
      <c r="CE6" s="1027"/>
      <c r="CF6" s="1027"/>
      <c r="CG6" s="1028"/>
      <c r="CH6" s="1032"/>
      <c r="CI6" s="1033"/>
      <c r="CJ6" s="1033"/>
      <c r="CK6" s="1033"/>
      <c r="CL6" s="1034"/>
      <c r="CM6" s="1032"/>
      <c r="CN6" s="1033"/>
      <c r="CO6" s="1033"/>
      <c r="CP6" s="1033"/>
      <c r="CQ6" s="1034"/>
      <c r="CR6" s="1032"/>
      <c r="CS6" s="1033"/>
      <c r="CT6" s="1033"/>
      <c r="CU6" s="1033"/>
      <c r="CV6" s="1034"/>
      <c r="CW6" s="1032"/>
      <c r="CX6" s="1033"/>
      <c r="CY6" s="1033"/>
      <c r="CZ6" s="1033"/>
      <c r="DA6" s="1034"/>
      <c r="DB6" s="1032"/>
      <c r="DC6" s="1033"/>
      <c r="DD6" s="1033"/>
      <c r="DE6" s="1033"/>
      <c r="DF6" s="1034"/>
      <c r="DG6" s="1115"/>
      <c r="DH6" s="1116"/>
      <c r="DI6" s="1116"/>
      <c r="DJ6" s="1116"/>
      <c r="DK6" s="1117"/>
      <c r="DL6" s="1115"/>
      <c r="DM6" s="1116"/>
      <c r="DN6" s="1116"/>
      <c r="DO6" s="1116"/>
      <c r="DP6" s="1117"/>
      <c r="DQ6" s="1032"/>
      <c r="DR6" s="1033"/>
      <c r="DS6" s="1033"/>
      <c r="DT6" s="1033"/>
      <c r="DU6" s="1034"/>
      <c r="DV6" s="1032"/>
      <c r="DW6" s="1033"/>
      <c r="DX6" s="1033"/>
      <c r="DY6" s="1033"/>
      <c r="DZ6" s="1044"/>
      <c r="EA6" s="230"/>
    </row>
    <row r="7" spans="1:131" s="231" customFormat="1" ht="26.25" customHeight="1" thickTop="1" x14ac:dyDescent="0.2">
      <c r="A7" s="232">
        <v>1</v>
      </c>
      <c r="B7" s="1075" t="s">
        <v>387</v>
      </c>
      <c r="C7" s="1076"/>
      <c r="D7" s="1076"/>
      <c r="E7" s="1076"/>
      <c r="F7" s="1076"/>
      <c r="G7" s="1076"/>
      <c r="H7" s="1076"/>
      <c r="I7" s="1076"/>
      <c r="J7" s="1076"/>
      <c r="K7" s="1076"/>
      <c r="L7" s="1076"/>
      <c r="M7" s="1076"/>
      <c r="N7" s="1076"/>
      <c r="O7" s="1076"/>
      <c r="P7" s="1077"/>
      <c r="Q7" s="1130">
        <v>62371</v>
      </c>
      <c r="R7" s="1131"/>
      <c r="S7" s="1131"/>
      <c r="T7" s="1131"/>
      <c r="U7" s="1131"/>
      <c r="V7" s="1131">
        <v>60675</v>
      </c>
      <c r="W7" s="1131"/>
      <c r="X7" s="1131"/>
      <c r="Y7" s="1131"/>
      <c r="Z7" s="1131"/>
      <c r="AA7" s="1131">
        <v>1696</v>
      </c>
      <c r="AB7" s="1131"/>
      <c r="AC7" s="1131"/>
      <c r="AD7" s="1131"/>
      <c r="AE7" s="1132"/>
      <c r="AF7" s="1133">
        <v>1044</v>
      </c>
      <c r="AG7" s="1134"/>
      <c r="AH7" s="1134"/>
      <c r="AI7" s="1134"/>
      <c r="AJ7" s="1135"/>
      <c r="AK7" s="1136">
        <v>502</v>
      </c>
      <c r="AL7" s="1137"/>
      <c r="AM7" s="1137"/>
      <c r="AN7" s="1137"/>
      <c r="AO7" s="1137"/>
      <c r="AP7" s="1137">
        <v>38319</v>
      </c>
      <c r="AQ7" s="1137"/>
      <c r="AR7" s="1137"/>
      <c r="AS7" s="1137"/>
      <c r="AT7" s="1137"/>
      <c r="AU7" s="1138" t="s">
        <v>597</v>
      </c>
      <c r="AV7" s="1138"/>
      <c r="AW7" s="1138"/>
      <c r="AX7" s="1138"/>
      <c r="AY7" s="1139"/>
      <c r="AZ7" s="228"/>
      <c r="BA7" s="228"/>
      <c r="BB7" s="228"/>
      <c r="BC7" s="228"/>
      <c r="BD7" s="228"/>
      <c r="BE7" s="229"/>
      <c r="BF7" s="229"/>
      <c r="BG7" s="229"/>
      <c r="BH7" s="229"/>
      <c r="BI7" s="229"/>
      <c r="BJ7" s="229"/>
      <c r="BK7" s="229"/>
      <c r="BL7" s="229"/>
      <c r="BM7" s="229"/>
      <c r="BN7" s="229"/>
      <c r="BO7" s="229"/>
      <c r="BP7" s="229"/>
      <c r="BQ7" s="232">
        <v>1</v>
      </c>
      <c r="BR7" s="233"/>
      <c r="BS7" s="1127" t="s">
        <v>611</v>
      </c>
      <c r="BT7" s="1128"/>
      <c r="BU7" s="1128"/>
      <c r="BV7" s="1128"/>
      <c r="BW7" s="1128"/>
      <c r="BX7" s="1128"/>
      <c r="BY7" s="1128"/>
      <c r="BZ7" s="1128"/>
      <c r="CA7" s="1128"/>
      <c r="CB7" s="1128"/>
      <c r="CC7" s="1128"/>
      <c r="CD7" s="1128"/>
      <c r="CE7" s="1128"/>
      <c r="CF7" s="1128"/>
      <c r="CG7" s="1140"/>
      <c r="CH7" s="1124">
        <v>33</v>
      </c>
      <c r="CI7" s="1125"/>
      <c r="CJ7" s="1125"/>
      <c r="CK7" s="1125"/>
      <c r="CL7" s="1126"/>
      <c r="CM7" s="1124">
        <v>223</v>
      </c>
      <c r="CN7" s="1125"/>
      <c r="CO7" s="1125"/>
      <c r="CP7" s="1125"/>
      <c r="CQ7" s="1126"/>
      <c r="CR7" s="1124">
        <v>4</v>
      </c>
      <c r="CS7" s="1125"/>
      <c r="CT7" s="1125"/>
      <c r="CU7" s="1125"/>
      <c r="CV7" s="1126"/>
      <c r="CW7" s="1124" t="s">
        <v>620</v>
      </c>
      <c r="CX7" s="1125"/>
      <c r="CY7" s="1125"/>
      <c r="CZ7" s="1125"/>
      <c r="DA7" s="1126"/>
      <c r="DB7" s="1124" t="s">
        <v>620</v>
      </c>
      <c r="DC7" s="1125"/>
      <c r="DD7" s="1125"/>
      <c r="DE7" s="1125"/>
      <c r="DF7" s="1126"/>
      <c r="DG7" s="1124" t="s">
        <v>620</v>
      </c>
      <c r="DH7" s="1125"/>
      <c r="DI7" s="1125"/>
      <c r="DJ7" s="1125"/>
      <c r="DK7" s="1126"/>
      <c r="DL7" s="1124" t="s">
        <v>620</v>
      </c>
      <c r="DM7" s="1125"/>
      <c r="DN7" s="1125"/>
      <c r="DO7" s="1125"/>
      <c r="DP7" s="1126"/>
      <c r="DQ7" s="1124" t="s">
        <v>620</v>
      </c>
      <c r="DR7" s="1125"/>
      <c r="DS7" s="1125"/>
      <c r="DT7" s="1125"/>
      <c r="DU7" s="1126"/>
      <c r="DV7" s="1127"/>
      <c r="DW7" s="1128"/>
      <c r="DX7" s="1128"/>
      <c r="DY7" s="1128"/>
      <c r="DZ7" s="1129"/>
      <c r="EA7" s="230"/>
    </row>
    <row r="8" spans="1:131" s="231" customFormat="1" ht="26.25" customHeight="1" x14ac:dyDescent="0.2">
      <c r="A8" s="234">
        <v>2</v>
      </c>
      <c r="B8" s="1058" t="s">
        <v>388</v>
      </c>
      <c r="C8" s="1059"/>
      <c r="D8" s="1059"/>
      <c r="E8" s="1059"/>
      <c r="F8" s="1059"/>
      <c r="G8" s="1059"/>
      <c r="H8" s="1059"/>
      <c r="I8" s="1059"/>
      <c r="J8" s="1059"/>
      <c r="K8" s="1059"/>
      <c r="L8" s="1059"/>
      <c r="M8" s="1059"/>
      <c r="N8" s="1059"/>
      <c r="O8" s="1059"/>
      <c r="P8" s="1060"/>
      <c r="Q8" s="1066" t="s">
        <v>596</v>
      </c>
      <c r="R8" s="1067"/>
      <c r="S8" s="1067"/>
      <c r="T8" s="1067"/>
      <c r="U8" s="1067"/>
      <c r="V8" s="1067" t="s">
        <v>596</v>
      </c>
      <c r="W8" s="1067"/>
      <c r="X8" s="1067"/>
      <c r="Y8" s="1067"/>
      <c r="Z8" s="1067"/>
      <c r="AA8" s="1067" t="s">
        <v>596</v>
      </c>
      <c r="AB8" s="1067"/>
      <c r="AC8" s="1067"/>
      <c r="AD8" s="1067"/>
      <c r="AE8" s="1068"/>
      <c r="AF8" s="1063" t="s">
        <v>126</v>
      </c>
      <c r="AG8" s="1064"/>
      <c r="AH8" s="1064"/>
      <c r="AI8" s="1064"/>
      <c r="AJ8" s="1065"/>
      <c r="AK8" s="1108" t="s">
        <v>596</v>
      </c>
      <c r="AL8" s="1109"/>
      <c r="AM8" s="1109"/>
      <c r="AN8" s="1109"/>
      <c r="AO8" s="1109"/>
      <c r="AP8" s="1109" t="s">
        <v>596</v>
      </c>
      <c r="AQ8" s="1109"/>
      <c r="AR8" s="1109"/>
      <c r="AS8" s="1109"/>
      <c r="AT8" s="1109"/>
      <c r="AU8" s="1110"/>
      <c r="AV8" s="1110"/>
      <c r="AW8" s="1110"/>
      <c r="AX8" s="1110"/>
      <c r="AY8" s="1111"/>
      <c r="AZ8" s="228"/>
      <c r="BA8" s="228"/>
      <c r="BB8" s="228"/>
      <c r="BC8" s="228"/>
      <c r="BD8" s="228"/>
      <c r="BE8" s="229"/>
      <c r="BF8" s="229"/>
      <c r="BG8" s="229"/>
      <c r="BH8" s="229"/>
      <c r="BI8" s="229"/>
      <c r="BJ8" s="229"/>
      <c r="BK8" s="229"/>
      <c r="BL8" s="229"/>
      <c r="BM8" s="229"/>
      <c r="BN8" s="229"/>
      <c r="BO8" s="229"/>
      <c r="BP8" s="229"/>
      <c r="BQ8" s="234">
        <v>2</v>
      </c>
      <c r="BR8" s="235"/>
      <c r="BS8" s="1020" t="s">
        <v>612</v>
      </c>
      <c r="BT8" s="1021"/>
      <c r="BU8" s="1021"/>
      <c r="BV8" s="1021"/>
      <c r="BW8" s="1021"/>
      <c r="BX8" s="1021"/>
      <c r="BY8" s="1021"/>
      <c r="BZ8" s="1021"/>
      <c r="CA8" s="1021"/>
      <c r="CB8" s="1021"/>
      <c r="CC8" s="1021"/>
      <c r="CD8" s="1021"/>
      <c r="CE8" s="1021"/>
      <c r="CF8" s="1021"/>
      <c r="CG8" s="1042"/>
      <c r="CH8" s="1017">
        <v>-2</v>
      </c>
      <c r="CI8" s="1018"/>
      <c r="CJ8" s="1018"/>
      <c r="CK8" s="1018"/>
      <c r="CL8" s="1019"/>
      <c r="CM8" s="1017">
        <v>50</v>
      </c>
      <c r="CN8" s="1018"/>
      <c r="CO8" s="1018"/>
      <c r="CP8" s="1018"/>
      <c r="CQ8" s="1019"/>
      <c r="CR8" s="1017">
        <v>17</v>
      </c>
      <c r="CS8" s="1018"/>
      <c r="CT8" s="1018"/>
      <c r="CU8" s="1018"/>
      <c r="CV8" s="1019"/>
      <c r="CW8" s="1017">
        <v>5</v>
      </c>
      <c r="CX8" s="1018"/>
      <c r="CY8" s="1018"/>
      <c r="CZ8" s="1018"/>
      <c r="DA8" s="1019"/>
      <c r="DB8" s="1017" t="s">
        <v>620</v>
      </c>
      <c r="DC8" s="1018"/>
      <c r="DD8" s="1018"/>
      <c r="DE8" s="1018"/>
      <c r="DF8" s="1019"/>
      <c r="DG8" s="1017" t="s">
        <v>620</v>
      </c>
      <c r="DH8" s="1018"/>
      <c r="DI8" s="1018"/>
      <c r="DJ8" s="1018"/>
      <c r="DK8" s="1019"/>
      <c r="DL8" s="1017" t="s">
        <v>620</v>
      </c>
      <c r="DM8" s="1018"/>
      <c r="DN8" s="1018"/>
      <c r="DO8" s="1018"/>
      <c r="DP8" s="1019"/>
      <c r="DQ8" s="1017" t="s">
        <v>620</v>
      </c>
      <c r="DR8" s="1018"/>
      <c r="DS8" s="1018"/>
      <c r="DT8" s="1018"/>
      <c r="DU8" s="1019"/>
      <c r="DV8" s="1020"/>
      <c r="DW8" s="1021"/>
      <c r="DX8" s="1021"/>
      <c r="DY8" s="1021"/>
      <c r="DZ8" s="1022"/>
      <c r="EA8" s="230"/>
    </row>
    <row r="9" spans="1:131" s="231" customFormat="1" ht="26.25" customHeight="1" x14ac:dyDescent="0.2">
      <c r="A9" s="234">
        <v>3</v>
      </c>
      <c r="B9" s="1058"/>
      <c r="C9" s="1059"/>
      <c r="D9" s="1059"/>
      <c r="E9" s="1059"/>
      <c r="F9" s="1059"/>
      <c r="G9" s="1059"/>
      <c r="H9" s="1059"/>
      <c r="I9" s="1059"/>
      <c r="J9" s="1059"/>
      <c r="K9" s="1059"/>
      <c r="L9" s="1059"/>
      <c r="M9" s="1059"/>
      <c r="N9" s="1059"/>
      <c r="O9" s="1059"/>
      <c r="P9" s="1060"/>
      <c r="Q9" s="1066"/>
      <c r="R9" s="1067"/>
      <c r="S9" s="1067"/>
      <c r="T9" s="1067"/>
      <c r="U9" s="1067"/>
      <c r="V9" s="1067"/>
      <c r="W9" s="1067"/>
      <c r="X9" s="1067"/>
      <c r="Y9" s="1067"/>
      <c r="Z9" s="1067"/>
      <c r="AA9" s="1067"/>
      <c r="AB9" s="1067"/>
      <c r="AC9" s="1067"/>
      <c r="AD9" s="1067"/>
      <c r="AE9" s="1068"/>
      <c r="AF9" s="1063"/>
      <c r="AG9" s="1064"/>
      <c r="AH9" s="1064"/>
      <c r="AI9" s="1064"/>
      <c r="AJ9" s="1065"/>
      <c r="AK9" s="1108"/>
      <c r="AL9" s="1109"/>
      <c r="AM9" s="1109"/>
      <c r="AN9" s="1109"/>
      <c r="AO9" s="1109"/>
      <c r="AP9" s="1109"/>
      <c r="AQ9" s="1109"/>
      <c r="AR9" s="1109"/>
      <c r="AS9" s="1109"/>
      <c r="AT9" s="1109"/>
      <c r="AU9" s="1110"/>
      <c r="AV9" s="1110"/>
      <c r="AW9" s="1110"/>
      <c r="AX9" s="1110"/>
      <c r="AY9" s="1111"/>
      <c r="AZ9" s="228"/>
      <c r="BA9" s="228"/>
      <c r="BB9" s="228"/>
      <c r="BC9" s="228"/>
      <c r="BD9" s="228"/>
      <c r="BE9" s="229"/>
      <c r="BF9" s="229"/>
      <c r="BG9" s="229"/>
      <c r="BH9" s="229"/>
      <c r="BI9" s="229"/>
      <c r="BJ9" s="229"/>
      <c r="BK9" s="229"/>
      <c r="BL9" s="229"/>
      <c r="BM9" s="229"/>
      <c r="BN9" s="229"/>
      <c r="BO9" s="229"/>
      <c r="BP9" s="229"/>
      <c r="BQ9" s="234">
        <v>3</v>
      </c>
      <c r="BR9" s="235"/>
      <c r="BS9" s="1020" t="s">
        <v>613</v>
      </c>
      <c r="BT9" s="1021"/>
      <c r="BU9" s="1021"/>
      <c r="BV9" s="1021"/>
      <c r="BW9" s="1021"/>
      <c r="BX9" s="1021"/>
      <c r="BY9" s="1021"/>
      <c r="BZ9" s="1021"/>
      <c r="CA9" s="1021"/>
      <c r="CB9" s="1021"/>
      <c r="CC9" s="1021"/>
      <c r="CD9" s="1021"/>
      <c r="CE9" s="1021"/>
      <c r="CF9" s="1021"/>
      <c r="CG9" s="1042"/>
      <c r="CH9" s="1017">
        <v>-2</v>
      </c>
      <c r="CI9" s="1018"/>
      <c r="CJ9" s="1018"/>
      <c r="CK9" s="1018"/>
      <c r="CL9" s="1019"/>
      <c r="CM9" s="1017">
        <v>51</v>
      </c>
      <c r="CN9" s="1018"/>
      <c r="CO9" s="1018"/>
      <c r="CP9" s="1018"/>
      <c r="CQ9" s="1019"/>
      <c r="CR9" s="1017">
        <v>3</v>
      </c>
      <c r="CS9" s="1018"/>
      <c r="CT9" s="1018"/>
      <c r="CU9" s="1018"/>
      <c r="CV9" s="1019"/>
      <c r="CW9" s="1017" t="s">
        <v>620</v>
      </c>
      <c r="CX9" s="1018"/>
      <c r="CY9" s="1018"/>
      <c r="CZ9" s="1018"/>
      <c r="DA9" s="1019"/>
      <c r="DB9" s="1017" t="s">
        <v>620</v>
      </c>
      <c r="DC9" s="1018"/>
      <c r="DD9" s="1018"/>
      <c r="DE9" s="1018"/>
      <c r="DF9" s="1019"/>
      <c r="DG9" s="1017" t="s">
        <v>620</v>
      </c>
      <c r="DH9" s="1018"/>
      <c r="DI9" s="1018"/>
      <c r="DJ9" s="1018"/>
      <c r="DK9" s="1019"/>
      <c r="DL9" s="1017" t="s">
        <v>620</v>
      </c>
      <c r="DM9" s="1018"/>
      <c r="DN9" s="1018"/>
      <c r="DO9" s="1018"/>
      <c r="DP9" s="1019"/>
      <c r="DQ9" s="1017" t="s">
        <v>620</v>
      </c>
      <c r="DR9" s="1018"/>
      <c r="DS9" s="1018"/>
      <c r="DT9" s="1018"/>
      <c r="DU9" s="1019"/>
      <c r="DV9" s="1020"/>
      <c r="DW9" s="1021"/>
      <c r="DX9" s="1021"/>
      <c r="DY9" s="1021"/>
      <c r="DZ9" s="1022"/>
      <c r="EA9" s="230"/>
    </row>
    <row r="10" spans="1:131" s="231" customFormat="1" ht="26.25" customHeight="1" x14ac:dyDescent="0.2">
      <c r="A10" s="234">
        <v>4</v>
      </c>
      <c r="B10" s="1058"/>
      <c r="C10" s="1059"/>
      <c r="D10" s="1059"/>
      <c r="E10" s="1059"/>
      <c r="F10" s="1059"/>
      <c r="G10" s="1059"/>
      <c r="H10" s="1059"/>
      <c r="I10" s="1059"/>
      <c r="J10" s="1059"/>
      <c r="K10" s="1059"/>
      <c r="L10" s="1059"/>
      <c r="M10" s="1059"/>
      <c r="N10" s="1059"/>
      <c r="O10" s="1059"/>
      <c r="P10" s="1060"/>
      <c r="Q10" s="1066"/>
      <c r="R10" s="1067"/>
      <c r="S10" s="1067"/>
      <c r="T10" s="1067"/>
      <c r="U10" s="1067"/>
      <c r="V10" s="1067"/>
      <c r="W10" s="1067"/>
      <c r="X10" s="1067"/>
      <c r="Y10" s="1067"/>
      <c r="Z10" s="1067"/>
      <c r="AA10" s="1067"/>
      <c r="AB10" s="1067"/>
      <c r="AC10" s="1067"/>
      <c r="AD10" s="1067"/>
      <c r="AE10" s="1068"/>
      <c r="AF10" s="1063"/>
      <c r="AG10" s="1064"/>
      <c r="AH10" s="1064"/>
      <c r="AI10" s="1064"/>
      <c r="AJ10" s="1065"/>
      <c r="AK10" s="1108"/>
      <c r="AL10" s="1109"/>
      <c r="AM10" s="1109"/>
      <c r="AN10" s="1109"/>
      <c r="AO10" s="1109"/>
      <c r="AP10" s="1109"/>
      <c r="AQ10" s="1109"/>
      <c r="AR10" s="1109"/>
      <c r="AS10" s="1109"/>
      <c r="AT10" s="1109"/>
      <c r="AU10" s="1110"/>
      <c r="AV10" s="1110"/>
      <c r="AW10" s="1110"/>
      <c r="AX10" s="1110"/>
      <c r="AY10" s="1111"/>
      <c r="AZ10" s="228"/>
      <c r="BA10" s="228"/>
      <c r="BB10" s="228"/>
      <c r="BC10" s="228"/>
      <c r="BD10" s="228"/>
      <c r="BE10" s="229"/>
      <c r="BF10" s="229"/>
      <c r="BG10" s="229"/>
      <c r="BH10" s="229"/>
      <c r="BI10" s="229"/>
      <c r="BJ10" s="229"/>
      <c r="BK10" s="229"/>
      <c r="BL10" s="229"/>
      <c r="BM10" s="229"/>
      <c r="BN10" s="229"/>
      <c r="BO10" s="229"/>
      <c r="BP10" s="229"/>
      <c r="BQ10" s="234">
        <v>4</v>
      </c>
      <c r="BR10" s="235"/>
      <c r="BS10" s="1020" t="s">
        <v>614</v>
      </c>
      <c r="BT10" s="1021"/>
      <c r="BU10" s="1021"/>
      <c r="BV10" s="1021"/>
      <c r="BW10" s="1021"/>
      <c r="BX10" s="1021"/>
      <c r="BY10" s="1021"/>
      <c r="BZ10" s="1021"/>
      <c r="CA10" s="1021"/>
      <c r="CB10" s="1021"/>
      <c r="CC10" s="1021"/>
      <c r="CD10" s="1021"/>
      <c r="CE10" s="1021"/>
      <c r="CF10" s="1021"/>
      <c r="CG10" s="1042"/>
      <c r="CH10" s="1017">
        <v>10</v>
      </c>
      <c r="CI10" s="1018"/>
      <c r="CJ10" s="1018"/>
      <c r="CK10" s="1018"/>
      <c r="CL10" s="1019"/>
      <c r="CM10" s="1017">
        <v>55</v>
      </c>
      <c r="CN10" s="1018"/>
      <c r="CO10" s="1018"/>
      <c r="CP10" s="1018"/>
      <c r="CQ10" s="1019"/>
      <c r="CR10" s="1017">
        <v>0</v>
      </c>
      <c r="CS10" s="1018"/>
      <c r="CT10" s="1018"/>
      <c r="CU10" s="1018"/>
      <c r="CV10" s="1019"/>
      <c r="CW10" s="1017" t="s">
        <v>620</v>
      </c>
      <c r="CX10" s="1018"/>
      <c r="CY10" s="1018"/>
      <c r="CZ10" s="1018"/>
      <c r="DA10" s="1019"/>
      <c r="DB10" s="1017" t="s">
        <v>596</v>
      </c>
      <c r="DC10" s="1018"/>
      <c r="DD10" s="1018"/>
      <c r="DE10" s="1018"/>
      <c r="DF10" s="1019"/>
      <c r="DG10" s="1017" t="s">
        <v>620</v>
      </c>
      <c r="DH10" s="1018"/>
      <c r="DI10" s="1018"/>
      <c r="DJ10" s="1018"/>
      <c r="DK10" s="1019"/>
      <c r="DL10" s="1017" t="s">
        <v>620</v>
      </c>
      <c r="DM10" s="1018"/>
      <c r="DN10" s="1018"/>
      <c r="DO10" s="1018"/>
      <c r="DP10" s="1019"/>
      <c r="DQ10" s="1017" t="s">
        <v>620</v>
      </c>
      <c r="DR10" s="1018"/>
      <c r="DS10" s="1018"/>
      <c r="DT10" s="1018"/>
      <c r="DU10" s="1019"/>
      <c r="DV10" s="1020"/>
      <c r="DW10" s="1021"/>
      <c r="DX10" s="1021"/>
      <c r="DY10" s="1021"/>
      <c r="DZ10" s="1022"/>
      <c r="EA10" s="230"/>
    </row>
    <row r="11" spans="1:131" s="231" customFormat="1" ht="26.25" customHeight="1" x14ac:dyDescent="0.2">
      <c r="A11" s="234">
        <v>5</v>
      </c>
      <c r="B11" s="1058"/>
      <c r="C11" s="1059"/>
      <c r="D11" s="1059"/>
      <c r="E11" s="1059"/>
      <c r="F11" s="1059"/>
      <c r="G11" s="1059"/>
      <c r="H11" s="1059"/>
      <c r="I11" s="1059"/>
      <c r="J11" s="1059"/>
      <c r="K11" s="1059"/>
      <c r="L11" s="1059"/>
      <c r="M11" s="1059"/>
      <c r="N11" s="1059"/>
      <c r="O11" s="1059"/>
      <c r="P11" s="1060"/>
      <c r="Q11" s="1066"/>
      <c r="R11" s="1067"/>
      <c r="S11" s="1067"/>
      <c r="T11" s="1067"/>
      <c r="U11" s="1067"/>
      <c r="V11" s="1067"/>
      <c r="W11" s="1067"/>
      <c r="X11" s="1067"/>
      <c r="Y11" s="1067"/>
      <c r="Z11" s="1067"/>
      <c r="AA11" s="1067"/>
      <c r="AB11" s="1067"/>
      <c r="AC11" s="1067"/>
      <c r="AD11" s="1067"/>
      <c r="AE11" s="1068"/>
      <c r="AF11" s="1063"/>
      <c r="AG11" s="1064"/>
      <c r="AH11" s="1064"/>
      <c r="AI11" s="1064"/>
      <c r="AJ11" s="1065"/>
      <c r="AK11" s="1108"/>
      <c r="AL11" s="1109"/>
      <c r="AM11" s="1109"/>
      <c r="AN11" s="1109"/>
      <c r="AO11" s="1109"/>
      <c r="AP11" s="1109"/>
      <c r="AQ11" s="1109"/>
      <c r="AR11" s="1109"/>
      <c r="AS11" s="1109"/>
      <c r="AT11" s="1109"/>
      <c r="AU11" s="1110"/>
      <c r="AV11" s="1110"/>
      <c r="AW11" s="1110"/>
      <c r="AX11" s="1110"/>
      <c r="AY11" s="1111"/>
      <c r="AZ11" s="228"/>
      <c r="BA11" s="228"/>
      <c r="BB11" s="228"/>
      <c r="BC11" s="228"/>
      <c r="BD11" s="228"/>
      <c r="BE11" s="229"/>
      <c r="BF11" s="229"/>
      <c r="BG11" s="229"/>
      <c r="BH11" s="229"/>
      <c r="BI11" s="229"/>
      <c r="BJ11" s="229"/>
      <c r="BK11" s="229"/>
      <c r="BL11" s="229"/>
      <c r="BM11" s="229"/>
      <c r="BN11" s="229"/>
      <c r="BO11" s="229"/>
      <c r="BP11" s="229"/>
      <c r="BQ11" s="234">
        <v>5</v>
      </c>
      <c r="BR11" s="235"/>
      <c r="BS11" s="1020"/>
      <c r="BT11" s="1021"/>
      <c r="BU11" s="1021"/>
      <c r="BV11" s="1021"/>
      <c r="BW11" s="1021"/>
      <c r="BX11" s="1021"/>
      <c r="BY11" s="1021"/>
      <c r="BZ11" s="1021"/>
      <c r="CA11" s="1021"/>
      <c r="CB11" s="1021"/>
      <c r="CC11" s="1021"/>
      <c r="CD11" s="1021"/>
      <c r="CE11" s="1021"/>
      <c r="CF11" s="1021"/>
      <c r="CG11" s="1042"/>
      <c r="CH11" s="1017"/>
      <c r="CI11" s="1018"/>
      <c r="CJ11" s="1018"/>
      <c r="CK11" s="1018"/>
      <c r="CL11" s="1019"/>
      <c r="CM11" s="1017"/>
      <c r="CN11" s="1018"/>
      <c r="CO11" s="1018"/>
      <c r="CP11" s="1018"/>
      <c r="CQ11" s="1019"/>
      <c r="CR11" s="1017"/>
      <c r="CS11" s="1018"/>
      <c r="CT11" s="1018"/>
      <c r="CU11" s="1018"/>
      <c r="CV11" s="1019"/>
      <c r="CW11" s="1017"/>
      <c r="CX11" s="1018"/>
      <c r="CY11" s="1018"/>
      <c r="CZ11" s="1018"/>
      <c r="DA11" s="1019"/>
      <c r="DB11" s="1017"/>
      <c r="DC11" s="1018"/>
      <c r="DD11" s="1018"/>
      <c r="DE11" s="1018"/>
      <c r="DF11" s="1019"/>
      <c r="DG11" s="1017"/>
      <c r="DH11" s="1018"/>
      <c r="DI11" s="1018"/>
      <c r="DJ11" s="1018"/>
      <c r="DK11" s="1019"/>
      <c r="DL11" s="1017"/>
      <c r="DM11" s="1018"/>
      <c r="DN11" s="1018"/>
      <c r="DO11" s="1018"/>
      <c r="DP11" s="1019"/>
      <c r="DQ11" s="1017"/>
      <c r="DR11" s="1018"/>
      <c r="DS11" s="1018"/>
      <c r="DT11" s="1018"/>
      <c r="DU11" s="1019"/>
      <c r="DV11" s="1020"/>
      <c r="DW11" s="1021"/>
      <c r="DX11" s="1021"/>
      <c r="DY11" s="1021"/>
      <c r="DZ11" s="1022"/>
      <c r="EA11" s="230"/>
    </row>
    <row r="12" spans="1:131" s="231" customFormat="1" ht="26.25" customHeight="1" x14ac:dyDescent="0.2">
      <c r="A12" s="234">
        <v>6</v>
      </c>
      <c r="B12" s="1058"/>
      <c r="C12" s="1059"/>
      <c r="D12" s="1059"/>
      <c r="E12" s="1059"/>
      <c r="F12" s="1059"/>
      <c r="G12" s="1059"/>
      <c r="H12" s="1059"/>
      <c r="I12" s="1059"/>
      <c r="J12" s="1059"/>
      <c r="K12" s="1059"/>
      <c r="L12" s="1059"/>
      <c r="M12" s="1059"/>
      <c r="N12" s="1059"/>
      <c r="O12" s="1059"/>
      <c r="P12" s="1060"/>
      <c r="Q12" s="1066"/>
      <c r="R12" s="1067"/>
      <c r="S12" s="1067"/>
      <c r="T12" s="1067"/>
      <c r="U12" s="1067"/>
      <c r="V12" s="1067"/>
      <c r="W12" s="1067"/>
      <c r="X12" s="1067"/>
      <c r="Y12" s="1067"/>
      <c r="Z12" s="1067"/>
      <c r="AA12" s="1067"/>
      <c r="AB12" s="1067"/>
      <c r="AC12" s="1067"/>
      <c r="AD12" s="1067"/>
      <c r="AE12" s="1068"/>
      <c r="AF12" s="1063"/>
      <c r="AG12" s="1064"/>
      <c r="AH12" s="1064"/>
      <c r="AI12" s="1064"/>
      <c r="AJ12" s="1065"/>
      <c r="AK12" s="1108"/>
      <c r="AL12" s="1109"/>
      <c r="AM12" s="1109"/>
      <c r="AN12" s="1109"/>
      <c r="AO12" s="1109"/>
      <c r="AP12" s="1109"/>
      <c r="AQ12" s="1109"/>
      <c r="AR12" s="1109"/>
      <c r="AS12" s="1109"/>
      <c r="AT12" s="1109"/>
      <c r="AU12" s="1110"/>
      <c r="AV12" s="1110"/>
      <c r="AW12" s="1110"/>
      <c r="AX12" s="1110"/>
      <c r="AY12" s="1111"/>
      <c r="AZ12" s="228"/>
      <c r="BA12" s="228"/>
      <c r="BB12" s="228"/>
      <c r="BC12" s="228"/>
      <c r="BD12" s="228"/>
      <c r="BE12" s="229"/>
      <c r="BF12" s="229"/>
      <c r="BG12" s="229"/>
      <c r="BH12" s="229"/>
      <c r="BI12" s="229"/>
      <c r="BJ12" s="229"/>
      <c r="BK12" s="229"/>
      <c r="BL12" s="229"/>
      <c r="BM12" s="229"/>
      <c r="BN12" s="229"/>
      <c r="BO12" s="229"/>
      <c r="BP12" s="229"/>
      <c r="BQ12" s="234">
        <v>6</v>
      </c>
      <c r="BR12" s="235"/>
      <c r="BS12" s="1020"/>
      <c r="BT12" s="1021"/>
      <c r="BU12" s="1021"/>
      <c r="BV12" s="1021"/>
      <c r="BW12" s="1021"/>
      <c r="BX12" s="1021"/>
      <c r="BY12" s="1021"/>
      <c r="BZ12" s="1021"/>
      <c r="CA12" s="1021"/>
      <c r="CB12" s="1021"/>
      <c r="CC12" s="1021"/>
      <c r="CD12" s="1021"/>
      <c r="CE12" s="1021"/>
      <c r="CF12" s="1021"/>
      <c r="CG12" s="1042"/>
      <c r="CH12" s="1017"/>
      <c r="CI12" s="1018"/>
      <c r="CJ12" s="1018"/>
      <c r="CK12" s="1018"/>
      <c r="CL12" s="1019"/>
      <c r="CM12" s="1017"/>
      <c r="CN12" s="1018"/>
      <c r="CO12" s="1018"/>
      <c r="CP12" s="1018"/>
      <c r="CQ12" s="1019"/>
      <c r="CR12" s="1017"/>
      <c r="CS12" s="1018"/>
      <c r="CT12" s="1018"/>
      <c r="CU12" s="1018"/>
      <c r="CV12" s="1019"/>
      <c r="CW12" s="1017"/>
      <c r="CX12" s="1018"/>
      <c r="CY12" s="1018"/>
      <c r="CZ12" s="1018"/>
      <c r="DA12" s="1019"/>
      <c r="DB12" s="1017"/>
      <c r="DC12" s="1018"/>
      <c r="DD12" s="1018"/>
      <c r="DE12" s="1018"/>
      <c r="DF12" s="1019"/>
      <c r="DG12" s="1017"/>
      <c r="DH12" s="1018"/>
      <c r="DI12" s="1018"/>
      <c r="DJ12" s="1018"/>
      <c r="DK12" s="1019"/>
      <c r="DL12" s="1017"/>
      <c r="DM12" s="1018"/>
      <c r="DN12" s="1018"/>
      <c r="DO12" s="1018"/>
      <c r="DP12" s="1019"/>
      <c r="DQ12" s="1017"/>
      <c r="DR12" s="1018"/>
      <c r="DS12" s="1018"/>
      <c r="DT12" s="1018"/>
      <c r="DU12" s="1019"/>
      <c r="DV12" s="1020"/>
      <c r="DW12" s="1021"/>
      <c r="DX12" s="1021"/>
      <c r="DY12" s="1021"/>
      <c r="DZ12" s="1022"/>
      <c r="EA12" s="230"/>
    </row>
    <row r="13" spans="1:131" s="231" customFormat="1" ht="26.25" customHeight="1" x14ac:dyDescent="0.2">
      <c r="A13" s="234">
        <v>7</v>
      </c>
      <c r="B13" s="1058"/>
      <c r="C13" s="1059"/>
      <c r="D13" s="1059"/>
      <c r="E13" s="1059"/>
      <c r="F13" s="1059"/>
      <c r="G13" s="1059"/>
      <c r="H13" s="1059"/>
      <c r="I13" s="1059"/>
      <c r="J13" s="1059"/>
      <c r="K13" s="1059"/>
      <c r="L13" s="1059"/>
      <c r="M13" s="1059"/>
      <c r="N13" s="1059"/>
      <c r="O13" s="1059"/>
      <c r="P13" s="1060"/>
      <c r="Q13" s="1066"/>
      <c r="R13" s="1067"/>
      <c r="S13" s="1067"/>
      <c r="T13" s="1067"/>
      <c r="U13" s="1067"/>
      <c r="V13" s="1067"/>
      <c r="W13" s="1067"/>
      <c r="X13" s="1067"/>
      <c r="Y13" s="1067"/>
      <c r="Z13" s="1067"/>
      <c r="AA13" s="1067"/>
      <c r="AB13" s="1067"/>
      <c r="AC13" s="1067"/>
      <c r="AD13" s="1067"/>
      <c r="AE13" s="1068"/>
      <c r="AF13" s="1063"/>
      <c r="AG13" s="1064"/>
      <c r="AH13" s="1064"/>
      <c r="AI13" s="1064"/>
      <c r="AJ13" s="1065"/>
      <c r="AK13" s="1108"/>
      <c r="AL13" s="1109"/>
      <c r="AM13" s="1109"/>
      <c r="AN13" s="1109"/>
      <c r="AO13" s="1109"/>
      <c r="AP13" s="1109"/>
      <c r="AQ13" s="1109"/>
      <c r="AR13" s="1109"/>
      <c r="AS13" s="1109"/>
      <c r="AT13" s="1109"/>
      <c r="AU13" s="1110"/>
      <c r="AV13" s="1110"/>
      <c r="AW13" s="1110"/>
      <c r="AX13" s="1110"/>
      <c r="AY13" s="1111"/>
      <c r="AZ13" s="228"/>
      <c r="BA13" s="228"/>
      <c r="BB13" s="228"/>
      <c r="BC13" s="228"/>
      <c r="BD13" s="228"/>
      <c r="BE13" s="229"/>
      <c r="BF13" s="229"/>
      <c r="BG13" s="229"/>
      <c r="BH13" s="229"/>
      <c r="BI13" s="229"/>
      <c r="BJ13" s="229"/>
      <c r="BK13" s="229"/>
      <c r="BL13" s="229"/>
      <c r="BM13" s="229"/>
      <c r="BN13" s="229"/>
      <c r="BO13" s="229"/>
      <c r="BP13" s="229"/>
      <c r="BQ13" s="234">
        <v>7</v>
      </c>
      <c r="BR13" s="235"/>
      <c r="BS13" s="1020"/>
      <c r="BT13" s="1021"/>
      <c r="BU13" s="1021"/>
      <c r="BV13" s="1021"/>
      <c r="BW13" s="1021"/>
      <c r="BX13" s="1021"/>
      <c r="BY13" s="1021"/>
      <c r="BZ13" s="1021"/>
      <c r="CA13" s="1021"/>
      <c r="CB13" s="1021"/>
      <c r="CC13" s="1021"/>
      <c r="CD13" s="1021"/>
      <c r="CE13" s="1021"/>
      <c r="CF13" s="1021"/>
      <c r="CG13" s="1042"/>
      <c r="CH13" s="1017"/>
      <c r="CI13" s="1018"/>
      <c r="CJ13" s="1018"/>
      <c r="CK13" s="1018"/>
      <c r="CL13" s="1019"/>
      <c r="CM13" s="1017"/>
      <c r="CN13" s="1018"/>
      <c r="CO13" s="1018"/>
      <c r="CP13" s="1018"/>
      <c r="CQ13" s="1019"/>
      <c r="CR13" s="1017"/>
      <c r="CS13" s="1018"/>
      <c r="CT13" s="1018"/>
      <c r="CU13" s="1018"/>
      <c r="CV13" s="1019"/>
      <c r="CW13" s="1017"/>
      <c r="CX13" s="1018"/>
      <c r="CY13" s="1018"/>
      <c r="CZ13" s="1018"/>
      <c r="DA13" s="1019"/>
      <c r="DB13" s="1017"/>
      <c r="DC13" s="1018"/>
      <c r="DD13" s="1018"/>
      <c r="DE13" s="1018"/>
      <c r="DF13" s="1019"/>
      <c r="DG13" s="1017"/>
      <c r="DH13" s="1018"/>
      <c r="DI13" s="1018"/>
      <c r="DJ13" s="1018"/>
      <c r="DK13" s="1019"/>
      <c r="DL13" s="1017"/>
      <c r="DM13" s="1018"/>
      <c r="DN13" s="1018"/>
      <c r="DO13" s="1018"/>
      <c r="DP13" s="1019"/>
      <c r="DQ13" s="1017"/>
      <c r="DR13" s="1018"/>
      <c r="DS13" s="1018"/>
      <c r="DT13" s="1018"/>
      <c r="DU13" s="1019"/>
      <c r="DV13" s="1020"/>
      <c r="DW13" s="1021"/>
      <c r="DX13" s="1021"/>
      <c r="DY13" s="1021"/>
      <c r="DZ13" s="1022"/>
      <c r="EA13" s="230"/>
    </row>
    <row r="14" spans="1:131" s="231" customFormat="1" ht="26.25" customHeight="1" x14ac:dyDescent="0.2">
      <c r="A14" s="234">
        <v>8</v>
      </c>
      <c r="B14" s="1058"/>
      <c r="C14" s="1059"/>
      <c r="D14" s="1059"/>
      <c r="E14" s="1059"/>
      <c r="F14" s="1059"/>
      <c r="G14" s="1059"/>
      <c r="H14" s="1059"/>
      <c r="I14" s="1059"/>
      <c r="J14" s="1059"/>
      <c r="K14" s="1059"/>
      <c r="L14" s="1059"/>
      <c r="M14" s="1059"/>
      <c r="N14" s="1059"/>
      <c r="O14" s="1059"/>
      <c r="P14" s="1060"/>
      <c r="Q14" s="1066"/>
      <c r="R14" s="1067"/>
      <c r="S14" s="1067"/>
      <c r="T14" s="1067"/>
      <c r="U14" s="1067"/>
      <c r="V14" s="1067"/>
      <c r="W14" s="1067"/>
      <c r="X14" s="1067"/>
      <c r="Y14" s="1067"/>
      <c r="Z14" s="1067"/>
      <c r="AA14" s="1067"/>
      <c r="AB14" s="1067"/>
      <c r="AC14" s="1067"/>
      <c r="AD14" s="1067"/>
      <c r="AE14" s="1068"/>
      <c r="AF14" s="1063"/>
      <c r="AG14" s="1064"/>
      <c r="AH14" s="1064"/>
      <c r="AI14" s="1064"/>
      <c r="AJ14" s="1065"/>
      <c r="AK14" s="1108"/>
      <c r="AL14" s="1109"/>
      <c r="AM14" s="1109"/>
      <c r="AN14" s="1109"/>
      <c r="AO14" s="1109"/>
      <c r="AP14" s="1109"/>
      <c r="AQ14" s="1109"/>
      <c r="AR14" s="1109"/>
      <c r="AS14" s="1109"/>
      <c r="AT14" s="1109"/>
      <c r="AU14" s="1110"/>
      <c r="AV14" s="1110"/>
      <c r="AW14" s="1110"/>
      <c r="AX14" s="1110"/>
      <c r="AY14" s="1111"/>
      <c r="AZ14" s="228"/>
      <c r="BA14" s="228"/>
      <c r="BB14" s="228"/>
      <c r="BC14" s="228"/>
      <c r="BD14" s="228"/>
      <c r="BE14" s="229"/>
      <c r="BF14" s="229"/>
      <c r="BG14" s="229"/>
      <c r="BH14" s="229"/>
      <c r="BI14" s="229"/>
      <c r="BJ14" s="229"/>
      <c r="BK14" s="229"/>
      <c r="BL14" s="229"/>
      <c r="BM14" s="229"/>
      <c r="BN14" s="229"/>
      <c r="BO14" s="229"/>
      <c r="BP14" s="229"/>
      <c r="BQ14" s="234">
        <v>8</v>
      </c>
      <c r="BR14" s="235"/>
      <c r="BS14" s="1020"/>
      <c r="BT14" s="1021"/>
      <c r="BU14" s="1021"/>
      <c r="BV14" s="1021"/>
      <c r="BW14" s="1021"/>
      <c r="BX14" s="1021"/>
      <c r="BY14" s="1021"/>
      <c r="BZ14" s="1021"/>
      <c r="CA14" s="1021"/>
      <c r="CB14" s="1021"/>
      <c r="CC14" s="1021"/>
      <c r="CD14" s="1021"/>
      <c r="CE14" s="1021"/>
      <c r="CF14" s="1021"/>
      <c r="CG14" s="1042"/>
      <c r="CH14" s="1017"/>
      <c r="CI14" s="1018"/>
      <c r="CJ14" s="1018"/>
      <c r="CK14" s="1018"/>
      <c r="CL14" s="1019"/>
      <c r="CM14" s="1017"/>
      <c r="CN14" s="1018"/>
      <c r="CO14" s="1018"/>
      <c r="CP14" s="1018"/>
      <c r="CQ14" s="1019"/>
      <c r="CR14" s="1017"/>
      <c r="CS14" s="1018"/>
      <c r="CT14" s="1018"/>
      <c r="CU14" s="1018"/>
      <c r="CV14" s="1019"/>
      <c r="CW14" s="1017"/>
      <c r="CX14" s="1018"/>
      <c r="CY14" s="1018"/>
      <c r="CZ14" s="1018"/>
      <c r="DA14" s="1019"/>
      <c r="DB14" s="1017"/>
      <c r="DC14" s="1018"/>
      <c r="DD14" s="1018"/>
      <c r="DE14" s="1018"/>
      <c r="DF14" s="1019"/>
      <c r="DG14" s="1017"/>
      <c r="DH14" s="1018"/>
      <c r="DI14" s="1018"/>
      <c r="DJ14" s="1018"/>
      <c r="DK14" s="1019"/>
      <c r="DL14" s="1017"/>
      <c r="DM14" s="1018"/>
      <c r="DN14" s="1018"/>
      <c r="DO14" s="1018"/>
      <c r="DP14" s="1019"/>
      <c r="DQ14" s="1017"/>
      <c r="DR14" s="1018"/>
      <c r="DS14" s="1018"/>
      <c r="DT14" s="1018"/>
      <c r="DU14" s="1019"/>
      <c r="DV14" s="1020"/>
      <c r="DW14" s="1021"/>
      <c r="DX14" s="1021"/>
      <c r="DY14" s="1021"/>
      <c r="DZ14" s="1022"/>
      <c r="EA14" s="230"/>
    </row>
    <row r="15" spans="1:131" s="231" customFormat="1" ht="26.25" customHeight="1" x14ac:dyDescent="0.2">
      <c r="A15" s="234">
        <v>9</v>
      </c>
      <c r="B15" s="1058"/>
      <c r="C15" s="1059"/>
      <c r="D15" s="1059"/>
      <c r="E15" s="1059"/>
      <c r="F15" s="1059"/>
      <c r="G15" s="1059"/>
      <c r="H15" s="1059"/>
      <c r="I15" s="1059"/>
      <c r="J15" s="1059"/>
      <c r="K15" s="1059"/>
      <c r="L15" s="1059"/>
      <c r="M15" s="1059"/>
      <c r="N15" s="1059"/>
      <c r="O15" s="1059"/>
      <c r="P15" s="1060"/>
      <c r="Q15" s="1066"/>
      <c r="R15" s="1067"/>
      <c r="S15" s="1067"/>
      <c r="T15" s="1067"/>
      <c r="U15" s="1067"/>
      <c r="V15" s="1067"/>
      <c r="W15" s="1067"/>
      <c r="X15" s="1067"/>
      <c r="Y15" s="1067"/>
      <c r="Z15" s="1067"/>
      <c r="AA15" s="1067"/>
      <c r="AB15" s="1067"/>
      <c r="AC15" s="1067"/>
      <c r="AD15" s="1067"/>
      <c r="AE15" s="1068"/>
      <c r="AF15" s="1063"/>
      <c r="AG15" s="1064"/>
      <c r="AH15" s="1064"/>
      <c r="AI15" s="1064"/>
      <c r="AJ15" s="1065"/>
      <c r="AK15" s="1108"/>
      <c r="AL15" s="1109"/>
      <c r="AM15" s="1109"/>
      <c r="AN15" s="1109"/>
      <c r="AO15" s="1109"/>
      <c r="AP15" s="1109"/>
      <c r="AQ15" s="1109"/>
      <c r="AR15" s="1109"/>
      <c r="AS15" s="1109"/>
      <c r="AT15" s="1109"/>
      <c r="AU15" s="1110"/>
      <c r="AV15" s="1110"/>
      <c r="AW15" s="1110"/>
      <c r="AX15" s="1110"/>
      <c r="AY15" s="1111"/>
      <c r="AZ15" s="228"/>
      <c r="BA15" s="228"/>
      <c r="BB15" s="228"/>
      <c r="BC15" s="228"/>
      <c r="BD15" s="228"/>
      <c r="BE15" s="229"/>
      <c r="BF15" s="229"/>
      <c r="BG15" s="229"/>
      <c r="BH15" s="229"/>
      <c r="BI15" s="229"/>
      <c r="BJ15" s="229"/>
      <c r="BK15" s="229"/>
      <c r="BL15" s="229"/>
      <c r="BM15" s="229"/>
      <c r="BN15" s="229"/>
      <c r="BO15" s="229"/>
      <c r="BP15" s="229"/>
      <c r="BQ15" s="234">
        <v>9</v>
      </c>
      <c r="BR15" s="235"/>
      <c r="BS15" s="1020"/>
      <c r="BT15" s="1021"/>
      <c r="BU15" s="1021"/>
      <c r="BV15" s="1021"/>
      <c r="BW15" s="1021"/>
      <c r="BX15" s="1021"/>
      <c r="BY15" s="1021"/>
      <c r="BZ15" s="1021"/>
      <c r="CA15" s="1021"/>
      <c r="CB15" s="1021"/>
      <c r="CC15" s="1021"/>
      <c r="CD15" s="1021"/>
      <c r="CE15" s="1021"/>
      <c r="CF15" s="1021"/>
      <c r="CG15" s="1042"/>
      <c r="CH15" s="1017"/>
      <c r="CI15" s="1018"/>
      <c r="CJ15" s="1018"/>
      <c r="CK15" s="1018"/>
      <c r="CL15" s="1019"/>
      <c r="CM15" s="1017"/>
      <c r="CN15" s="1018"/>
      <c r="CO15" s="1018"/>
      <c r="CP15" s="1018"/>
      <c r="CQ15" s="1019"/>
      <c r="CR15" s="1017"/>
      <c r="CS15" s="1018"/>
      <c r="CT15" s="1018"/>
      <c r="CU15" s="1018"/>
      <c r="CV15" s="1019"/>
      <c r="CW15" s="1017"/>
      <c r="CX15" s="1018"/>
      <c r="CY15" s="1018"/>
      <c r="CZ15" s="1018"/>
      <c r="DA15" s="1019"/>
      <c r="DB15" s="1017"/>
      <c r="DC15" s="1018"/>
      <c r="DD15" s="1018"/>
      <c r="DE15" s="1018"/>
      <c r="DF15" s="1019"/>
      <c r="DG15" s="1017"/>
      <c r="DH15" s="1018"/>
      <c r="DI15" s="1018"/>
      <c r="DJ15" s="1018"/>
      <c r="DK15" s="1019"/>
      <c r="DL15" s="1017"/>
      <c r="DM15" s="1018"/>
      <c r="DN15" s="1018"/>
      <c r="DO15" s="1018"/>
      <c r="DP15" s="1019"/>
      <c r="DQ15" s="1017"/>
      <c r="DR15" s="1018"/>
      <c r="DS15" s="1018"/>
      <c r="DT15" s="1018"/>
      <c r="DU15" s="1019"/>
      <c r="DV15" s="1020"/>
      <c r="DW15" s="1021"/>
      <c r="DX15" s="1021"/>
      <c r="DY15" s="1021"/>
      <c r="DZ15" s="1022"/>
      <c r="EA15" s="230"/>
    </row>
    <row r="16" spans="1:131" s="231" customFormat="1" ht="26.25" customHeight="1" x14ac:dyDescent="0.2">
      <c r="A16" s="234">
        <v>10</v>
      </c>
      <c r="B16" s="1058"/>
      <c r="C16" s="1059"/>
      <c r="D16" s="1059"/>
      <c r="E16" s="1059"/>
      <c r="F16" s="1059"/>
      <c r="G16" s="1059"/>
      <c r="H16" s="1059"/>
      <c r="I16" s="1059"/>
      <c r="J16" s="1059"/>
      <c r="K16" s="1059"/>
      <c r="L16" s="1059"/>
      <c r="M16" s="1059"/>
      <c r="N16" s="1059"/>
      <c r="O16" s="1059"/>
      <c r="P16" s="1060"/>
      <c r="Q16" s="1066"/>
      <c r="R16" s="1067"/>
      <c r="S16" s="1067"/>
      <c r="T16" s="1067"/>
      <c r="U16" s="1067"/>
      <c r="V16" s="1067"/>
      <c r="W16" s="1067"/>
      <c r="X16" s="1067"/>
      <c r="Y16" s="1067"/>
      <c r="Z16" s="1067"/>
      <c r="AA16" s="1067"/>
      <c r="AB16" s="1067"/>
      <c r="AC16" s="1067"/>
      <c r="AD16" s="1067"/>
      <c r="AE16" s="1068"/>
      <c r="AF16" s="1063"/>
      <c r="AG16" s="1064"/>
      <c r="AH16" s="1064"/>
      <c r="AI16" s="1064"/>
      <c r="AJ16" s="1065"/>
      <c r="AK16" s="1108"/>
      <c r="AL16" s="1109"/>
      <c r="AM16" s="1109"/>
      <c r="AN16" s="1109"/>
      <c r="AO16" s="1109"/>
      <c r="AP16" s="1109"/>
      <c r="AQ16" s="1109"/>
      <c r="AR16" s="1109"/>
      <c r="AS16" s="1109"/>
      <c r="AT16" s="1109"/>
      <c r="AU16" s="1110"/>
      <c r="AV16" s="1110"/>
      <c r="AW16" s="1110"/>
      <c r="AX16" s="1110"/>
      <c r="AY16" s="1111"/>
      <c r="AZ16" s="228"/>
      <c r="BA16" s="228"/>
      <c r="BB16" s="228"/>
      <c r="BC16" s="228"/>
      <c r="BD16" s="228"/>
      <c r="BE16" s="229"/>
      <c r="BF16" s="229"/>
      <c r="BG16" s="229"/>
      <c r="BH16" s="229"/>
      <c r="BI16" s="229"/>
      <c r="BJ16" s="229"/>
      <c r="BK16" s="229"/>
      <c r="BL16" s="229"/>
      <c r="BM16" s="229"/>
      <c r="BN16" s="229"/>
      <c r="BO16" s="229"/>
      <c r="BP16" s="229"/>
      <c r="BQ16" s="234">
        <v>10</v>
      </c>
      <c r="BR16" s="235"/>
      <c r="BS16" s="1020"/>
      <c r="BT16" s="1021"/>
      <c r="BU16" s="1021"/>
      <c r="BV16" s="1021"/>
      <c r="BW16" s="1021"/>
      <c r="BX16" s="1021"/>
      <c r="BY16" s="1021"/>
      <c r="BZ16" s="1021"/>
      <c r="CA16" s="1021"/>
      <c r="CB16" s="1021"/>
      <c r="CC16" s="1021"/>
      <c r="CD16" s="1021"/>
      <c r="CE16" s="1021"/>
      <c r="CF16" s="1021"/>
      <c r="CG16" s="1042"/>
      <c r="CH16" s="1017"/>
      <c r="CI16" s="1018"/>
      <c r="CJ16" s="1018"/>
      <c r="CK16" s="1018"/>
      <c r="CL16" s="1019"/>
      <c r="CM16" s="1017"/>
      <c r="CN16" s="1018"/>
      <c r="CO16" s="1018"/>
      <c r="CP16" s="1018"/>
      <c r="CQ16" s="1019"/>
      <c r="CR16" s="1017"/>
      <c r="CS16" s="1018"/>
      <c r="CT16" s="1018"/>
      <c r="CU16" s="1018"/>
      <c r="CV16" s="1019"/>
      <c r="CW16" s="1017"/>
      <c r="CX16" s="1018"/>
      <c r="CY16" s="1018"/>
      <c r="CZ16" s="1018"/>
      <c r="DA16" s="1019"/>
      <c r="DB16" s="1017"/>
      <c r="DC16" s="1018"/>
      <c r="DD16" s="1018"/>
      <c r="DE16" s="1018"/>
      <c r="DF16" s="1019"/>
      <c r="DG16" s="1017"/>
      <c r="DH16" s="1018"/>
      <c r="DI16" s="1018"/>
      <c r="DJ16" s="1018"/>
      <c r="DK16" s="1019"/>
      <c r="DL16" s="1017"/>
      <c r="DM16" s="1018"/>
      <c r="DN16" s="1018"/>
      <c r="DO16" s="1018"/>
      <c r="DP16" s="1019"/>
      <c r="DQ16" s="1017"/>
      <c r="DR16" s="1018"/>
      <c r="DS16" s="1018"/>
      <c r="DT16" s="1018"/>
      <c r="DU16" s="1019"/>
      <c r="DV16" s="1020"/>
      <c r="DW16" s="1021"/>
      <c r="DX16" s="1021"/>
      <c r="DY16" s="1021"/>
      <c r="DZ16" s="1022"/>
      <c r="EA16" s="230"/>
    </row>
    <row r="17" spans="1:131" s="231" customFormat="1" ht="26.25" customHeight="1" x14ac:dyDescent="0.2">
      <c r="A17" s="234">
        <v>11</v>
      </c>
      <c r="B17" s="1058"/>
      <c r="C17" s="1059"/>
      <c r="D17" s="1059"/>
      <c r="E17" s="1059"/>
      <c r="F17" s="1059"/>
      <c r="G17" s="1059"/>
      <c r="H17" s="1059"/>
      <c r="I17" s="1059"/>
      <c r="J17" s="1059"/>
      <c r="K17" s="1059"/>
      <c r="L17" s="1059"/>
      <c r="M17" s="1059"/>
      <c r="N17" s="1059"/>
      <c r="O17" s="1059"/>
      <c r="P17" s="1060"/>
      <c r="Q17" s="1066"/>
      <c r="R17" s="1067"/>
      <c r="S17" s="1067"/>
      <c r="T17" s="1067"/>
      <c r="U17" s="1067"/>
      <c r="V17" s="1067"/>
      <c r="W17" s="1067"/>
      <c r="X17" s="1067"/>
      <c r="Y17" s="1067"/>
      <c r="Z17" s="1067"/>
      <c r="AA17" s="1067"/>
      <c r="AB17" s="1067"/>
      <c r="AC17" s="1067"/>
      <c r="AD17" s="1067"/>
      <c r="AE17" s="1068"/>
      <c r="AF17" s="1063"/>
      <c r="AG17" s="1064"/>
      <c r="AH17" s="1064"/>
      <c r="AI17" s="1064"/>
      <c r="AJ17" s="1065"/>
      <c r="AK17" s="1108"/>
      <c r="AL17" s="1109"/>
      <c r="AM17" s="1109"/>
      <c r="AN17" s="1109"/>
      <c r="AO17" s="1109"/>
      <c r="AP17" s="1109"/>
      <c r="AQ17" s="1109"/>
      <c r="AR17" s="1109"/>
      <c r="AS17" s="1109"/>
      <c r="AT17" s="1109"/>
      <c r="AU17" s="1110"/>
      <c r="AV17" s="1110"/>
      <c r="AW17" s="1110"/>
      <c r="AX17" s="1110"/>
      <c r="AY17" s="1111"/>
      <c r="AZ17" s="228"/>
      <c r="BA17" s="228"/>
      <c r="BB17" s="228"/>
      <c r="BC17" s="228"/>
      <c r="BD17" s="228"/>
      <c r="BE17" s="229"/>
      <c r="BF17" s="229"/>
      <c r="BG17" s="229"/>
      <c r="BH17" s="229"/>
      <c r="BI17" s="229"/>
      <c r="BJ17" s="229"/>
      <c r="BK17" s="229"/>
      <c r="BL17" s="229"/>
      <c r="BM17" s="229"/>
      <c r="BN17" s="229"/>
      <c r="BO17" s="229"/>
      <c r="BP17" s="229"/>
      <c r="BQ17" s="234">
        <v>11</v>
      </c>
      <c r="BR17" s="235"/>
      <c r="BS17" s="1020"/>
      <c r="BT17" s="1021"/>
      <c r="BU17" s="1021"/>
      <c r="BV17" s="1021"/>
      <c r="BW17" s="1021"/>
      <c r="BX17" s="1021"/>
      <c r="BY17" s="1021"/>
      <c r="BZ17" s="1021"/>
      <c r="CA17" s="1021"/>
      <c r="CB17" s="1021"/>
      <c r="CC17" s="1021"/>
      <c r="CD17" s="1021"/>
      <c r="CE17" s="1021"/>
      <c r="CF17" s="1021"/>
      <c r="CG17" s="1042"/>
      <c r="CH17" s="1017"/>
      <c r="CI17" s="1018"/>
      <c r="CJ17" s="1018"/>
      <c r="CK17" s="1018"/>
      <c r="CL17" s="1019"/>
      <c r="CM17" s="1017"/>
      <c r="CN17" s="1018"/>
      <c r="CO17" s="1018"/>
      <c r="CP17" s="1018"/>
      <c r="CQ17" s="1019"/>
      <c r="CR17" s="1017"/>
      <c r="CS17" s="1018"/>
      <c r="CT17" s="1018"/>
      <c r="CU17" s="1018"/>
      <c r="CV17" s="1019"/>
      <c r="CW17" s="1017"/>
      <c r="CX17" s="1018"/>
      <c r="CY17" s="1018"/>
      <c r="CZ17" s="1018"/>
      <c r="DA17" s="1019"/>
      <c r="DB17" s="1017"/>
      <c r="DC17" s="1018"/>
      <c r="DD17" s="1018"/>
      <c r="DE17" s="1018"/>
      <c r="DF17" s="1019"/>
      <c r="DG17" s="1017"/>
      <c r="DH17" s="1018"/>
      <c r="DI17" s="1018"/>
      <c r="DJ17" s="1018"/>
      <c r="DK17" s="1019"/>
      <c r="DL17" s="1017"/>
      <c r="DM17" s="1018"/>
      <c r="DN17" s="1018"/>
      <c r="DO17" s="1018"/>
      <c r="DP17" s="1019"/>
      <c r="DQ17" s="1017"/>
      <c r="DR17" s="1018"/>
      <c r="DS17" s="1018"/>
      <c r="DT17" s="1018"/>
      <c r="DU17" s="1019"/>
      <c r="DV17" s="1020"/>
      <c r="DW17" s="1021"/>
      <c r="DX17" s="1021"/>
      <c r="DY17" s="1021"/>
      <c r="DZ17" s="1022"/>
      <c r="EA17" s="230"/>
    </row>
    <row r="18" spans="1:131" s="231" customFormat="1" ht="26.25" customHeight="1" x14ac:dyDescent="0.2">
      <c r="A18" s="234">
        <v>12</v>
      </c>
      <c r="B18" s="1058"/>
      <c r="C18" s="1059"/>
      <c r="D18" s="1059"/>
      <c r="E18" s="1059"/>
      <c r="F18" s="1059"/>
      <c r="G18" s="1059"/>
      <c r="H18" s="1059"/>
      <c r="I18" s="1059"/>
      <c r="J18" s="1059"/>
      <c r="K18" s="1059"/>
      <c r="L18" s="1059"/>
      <c r="M18" s="1059"/>
      <c r="N18" s="1059"/>
      <c r="O18" s="1059"/>
      <c r="P18" s="1060"/>
      <c r="Q18" s="1066"/>
      <c r="R18" s="1067"/>
      <c r="S18" s="1067"/>
      <c r="T18" s="1067"/>
      <c r="U18" s="1067"/>
      <c r="V18" s="1067"/>
      <c r="W18" s="1067"/>
      <c r="X18" s="1067"/>
      <c r="Y18" s="1067"/>
      <c r="Z18" s="1067"/>
      <c r="AA18" s="1067"/>
      <c r="AB18" s="1067"/>
      <c r="AC18" s="1067"/>
      <c r="AD18" s="1067"/>
      <c r="AE18" s="1068"/>
      <c r="AF18" s="1063"/>
      <c r="AG18" s="1064"/>
      <c r="AH18" s="1064"/>
      <c r="AI18" s="1064"/>
      <c r="AJ18" s="1065"/>
      <c r="AK18" s="1108"/>
      <c r="AL18" s="1109"/>
      <c r="AM18" s="1109"/>
      <c r="AN18" s="1109"/>
      <c r="AO18" s="1109"/>
      <c r="AP18" s="1109"/>
      <c r="AQ18" s="1109"/>
      <c r="AR18" s="1109"/>
      <c r="AS18" s="1109"/>
      <c r="AT18" s="1109"/>
      <c r="AU18" s="1110"/>
      <c r="AV18" s="1110"/>
      <c r="AW18" s="1110"/>
      <c r="AX18" s="1110"/>
      <c r="AY18" s="1111"/>
      <c r="AZ18" s="228"/>
      <c r="BA18" s="228"/>
      <c r="BB18" s="228"/>
      <c r="BC18" s="228"/>
      <c r="BD18" s="228"/>
      <c r="BE18" s="229"/>
      <c r="BF18" s="229"/>
      <c r="BG18" s="229"/>
      <c r="BH18" s="229"/>
      <c r="BI18" s="229"/>
      <c r="BJ18" s="229"/>
      <c r="BK18" s="229"/>
      <c r="BL18" s="229"/>
      <c r="BM18" s="229"/>
      <c r="BN18" s="229"/>
      <c r="BO18" s="229"/>
      <c r="BP18" s="229"/>
      <c r="BQ18" s="234">
        <v>12</v>
      </c>
      <c r="BR18" s="235"/>
      <c r="BS18" s="1020"/>
      <c r="BT18" s="1021"/>
      <c r="BU18" s="1021"/>
      <c r="BV18" s="1021"/>
      <c r="BW18" s="1021"/>
      <c r="BX18" s="1021"/>
      <c r="BY18" s="1021"/>
      <c r="BZ18" s="1021"/>
      <c r="CA18" s="1021"/>
      <c r="CB18" s="1021"/>
      <c r="CC18" s="1021"/>
      <c r="CD18" s="1021"/>
      <c r="CE18" s="1021"/>
      <c r="CF18" s="1021"/>
      <c r="CG18" s="1042"/>
      <c r="CH18" s="1017"/>
      <c r="CI18" s="1018"/>
      <c r="CJ18" s="1018"/>
      <c r="CK18" s="1018"/>
      <c r="CL18" s="1019"/>
      <c r="CM18" s="1017"/>
      <c r="CN18" s="1018"/>
      <c r="CO18" s="1018"/>
      <c r="CP18" s="1018"/>
      <c r="CQ18" s="1019"/>
      <c r="CR18" s="1017"/>
      <c r="CS18" s="1018"/>
      <c r="CT18" s="1018"/>
      <c r="CU18" s="1018"/>
      <c r="CV18" s="1019"/>
      <c r="CW18" s="1017"/>
      <c r="CX18" s="1018"/>
      <c r="CY18" s="1018"/>
      <c r="CZ18" s="1018"/>
      <c r="DA18" s="1019"/>
      <c r="DB18" s="1017"/>
      <c r="DC18" s="1018"/>
      <c r="DD18" s="1018"/>
      <c r="DE18" s="1018"/>
      <c r="DF18" s="1019"/>
      <c r="DG18" s="1017"/>
      <c r="DH18" s="1018"/>
      <c r="DI18" s="1018"/>
      <c r="DJ18" s="1018"/>
      <c r="DK18" s="1019"/>
      <c r="DL18" s="1017"/>
      <c r="DM18" s="1018"/>
      <c r="DN18" s="1018"/>
      <c r="DO18" s="1018"/>
      <c r="DP18" s="1019"/>
      <c r="DQ18" s="1017"/>
      <c r="DR18" s="1018"/>
      <c r="DS18" s="1018"/>
      <c r="DT18" s="1018"/>
      <c r="DU18" s="1019"/>
      <c r="DV18" s="1020"/>
      <c r="DW18" s="1021"/>
      <c r="DX18" s="1021"/>
      <c r="DY18" s="1021"/>
      <c r="DZ18" s="1022"/>
      <c r="EA18" s="230"/>
    </row>
    <row r="19" spans="1:131" s="231" customFormat="1" ht="26.25" customHeight="1" x14ac:dyDescent="0.2">
      <c r="A19" s="234">
        <v>13</v>
      </c>
      <c r="B19" s="1058"/>
      <c r="C19" s="1059"/>
      <c r="D19" s="1059"/>
      <c r="E19" s="1059"/>
      <c r="F19" s="1059"/>
      <c r="G19" s="1059"/>
      <c r="H19" s="1059"/>
      <c r="I19" s="1059"/>
      <c r="J19" s="1059"/>
      <c r="K19" s="1059"/>
      <c r="L19" s="1059"/>
      <c r="M19" s="1059"/>
      <c r="N19" s="1059"/>
      <c r="O19" s="1059"/>
      <c r="P19" s="1060"/>
      <c r="Q19" s="1066"/>
      <c r="R19" s="1067"/>
      <c r="S19" s="1067"/>
      <c r="T19" s="1067"/>
      <c r="U19" s="1067"/>
      <c r="V19" s="1067"/>
      <c r="W19" s="1067"/>
      <c r="X19" s="1067"/>
      <c r="Y19" s="1067"/>
      <c r="Z19" s="1067"/>
      <c r="AA19" s="1067"/>
      <c r="AB19" s="1067"/>
      <c r="AC19" s="1067"/>
      <c r="AD19" s="1067"/>
      <c r="AE19" s="1068"/>
      <c r="AF19" s="1063"/>
      <c r="AG19" s="1064"/>
      <c r="AH19" s="1064"/>
      <c r="AI19" s="1064"/>
      <c r="AJ19" s="1065"/>
      <c r="AK19" s="1108"/>
      <c r="AL19" s="1109"/>
      <c r="AM19" s="1109"/>
      <c r="AN19" s="1109"/>
      <c r="AO19" s="1109"/>
      <c r="AP19" s="1109"/>
      <c r="AQ19" s="1109"/>
      <c r="AR19" s="1109"/>
      <c r="AS19" s="1109"/>
      <c r="AT19" s="1109"/>
      <c r="AU19" s="1110"/>
      <c r="AV19" s="1110"/>
      <c r="AW19" s="1110"/>
      <c r="AX19" s="1110"/>
      <c r="AY19" s="1111"/>
      <c r="AZ19" s="228"/>
      <c r="BA19" s="228"/>
      <c r="BB19" s="228"/>
      <c r="BC19" s="228"/>
      <c r="BD19" s="228"/>
      <c r="BE19" s="229"/>
      <c r="BF19" s="229"/>
      <c r="BG19" s="229"/>
      <c r="BH19" s="229"/>
      <c r="BI19" s="229"/>
      <c r="BJ19" s="229"/>
      <c r="BK19" s="229"/>
      <c r="BL19" s="229"/>
      <c r="BM19" s="229"/>
      <c r="BN19" s="229"/>
      <c r="BO19" s="229"/>
      <c r="BP19" s="229"/>
      <c r="BQ19" s="234">
        <v>13</v>
      </c>
      <c r="BR19" s="235"/>
      <c r="BS19" s="1020"/>
      <c r="BT19" s="1021"/>
      <c r="BU19" s="1021"/>
      <c r="BV19" s="1021"/>
      <c r="BW19" s="1021"/>
      <c r="BX19" s="1021"/>
      <c r="BY19" s="1021"/>
      <c r="BZ19" s="1021"/>
      <c r="CA19" s="1021"/>
      <c r="CB19" s="1021"/>
      <c r="CC19" s="1021"/>
      <c r="CD19" s="1021"/>
      <c r="CE19" s="1021"/>
      <c r="CF19" s="1021"/>
      <c r="CG19" s="1042"/>
      <c r="CH19" s="1017"/>
      <c r="CI19" s="1018"/>
      <c r="CJ19" s="1018"/>
      <c r="CK19" s="1018"/>
      <c r="CL19" s="1019"/>
      <c r="CM19" s="1017"/>
      <c r="CN19" s="1018"/>
      <c r="CO19" s="1018"/>
      <c r="CP19" s="1018"/>
      <c r="CQ19" s="1019"/>
      <c r="CR19" s="1017"/>
      <c r="CS19" s="1018"/>
      <c r="CT19" s="1018"/>
      <c r="CU19" s="1018"/>
      <c r="CV19" s="1019"/>
      <c r="CW19" s="1017"/>
      <c r="CX19" s="1018"/>
      <c r="CY19" s="1018"/>
      <c r="CZ19" s="1018"/>
      <c r="DA19" s="1019"/>
      <c r="DB19" s="1017"/>
      <c r="DC19" s="1018"/>
      <c r="DD19" s="1018"/>
      <c r="DE19" s="1018"/>
      <c r="DF19" s="1019"/>
      <c r="DG19" s="1017"/>
      <c r="DH19" s="1018"/>
      <c r="DI19" s="1018"/>
      <c r="DJ19" s="1018"/>
      <c r="DK19" s="1019"/>
      <c r="DL19" s="1017"/>
      <c r="DM19" s="1018"/>
      <c r="DN19" s="1018"/>
      <c r="DO19" s="1018"/>
      <c r="DP19" s="1019"/>
      <c r="DQ19" s="1017"/>
      <c r="DR19" s="1018"/>
      <c r="DS19" s="1018"/>
      <c r="DT19" s="1018"/>
      <c r="DU19" s="1019"/>
      <c r="DV19" s="1020"/>
      <c r="DW19" s="1021"/>
      <c r="DX19" s="1021"/>
      <c r="DY19" s="1021"/>
      <c r="DZ19" s="1022"/>
      <c r="EA19" s="230"/>
    </row>
    <row r="20" spans="1:131" s="231" customFormat="1" ht="26.25" customHeight="1" x14ac:dyDescent="0.2">
      <c r="A20" s="234">
        <v>14</v>
      </c>
      <c r="B20" s="1058"/>
      <c r="C20" s="1059"/>
      <c r="D20" s="1059"/>
      <c r="E20" s="1059"/>
      <c r="F20" s="1059"/>
      <c r="G20" s="1059"/>
      <c r="H20" s="1059"/>
      <c r="I20" s="1059"/>
      <c r="J20" s="1059"/>
      <c r="K20" s="1059"/>
      <c r="L20" s="1059"/>
      <c r="M20" s="1059"/>
      <c r="N20" s="1059"/>
      <c r="O20" s="1059"/>
      <c r="P20" s="1060"/>
      <c r="Q20" s="1066"/>
      <c r="R20" s="1067"/>
      <c r="S20" s="1067"/>
      <c r="T20" s="1067"/>
      <c r="U20" s="1067"/>
      <c r="V20" s="1067"/>
      <c r="W20" s="1067"/>
      <c r="X20" s="1067"/>
      <c r="Y20" s="1067"/>
      <c r="Z20" s="1067"/>
      <c r="AA20" s="1067"/>
      <c r="AB20" s="1067"/>
      <c r="AC20" s="1067"/>
      <c r="AD20" s="1067"/>
      <c r="AE20" s="1068"/>
      <c r="AF20" s="1063"/>
      <c r="AG20" s="1064"/>
      <c r="AH20" s="1064"/>
      <c r="AI20" s="1064"/>
      <c r="AJ20" s="1065"/>
      <c r="AK20" s="1108"/>
      <c r="AL20" s="1109"/>
      <c r="AM20" s="1109"/>
      <c r="AN20" s="1109"/>
      <c r="AO20" s="1109"/>
      <c r="AP20" s="1109"/>
      <c r="AQ20" s="1109"/>
      <c r="AR20" s="1109"/>
      <c r="AS20" s="1109"/>
      <c r="AT20" s="1109"/>
      <c r="AU20" s="1110"/>
      <c r="AV20" s="1110"/>
      <c r="AW20" s="1110"/>
      <c r="AX20" s="1110"/>
      <c r="AY20" s="1111"/>
      <c r="AZ20" s="228"/>
      <c r="BA20" s="228"/>
      <c r="BB20" s="228"/>
      <c r="BC20" s="228"/>
      <c r="BD20" s="228"/>
      <c r="BE20" s="229"/>
      <c r="BF20" s="229"/>
      <c r="BG20" s="229"/>
      <c r="BH20" s="229"/>
      <c r="BI20" s="229"/>
      <c r="BJ20" s="229"/>
      <c r="BK20" s="229"/>
      <c r="BL20" s="229"/>
      <c r="BM20" s="229"/>
      <c r="BN20" s="229"/>
      <c r="BO20" s="229"/>
      <c r="BP20" s="229"/>
      <c r="BQ20" s="234">
        <v>14</v>
      </c>
      <c r="BR20" s="235"/>
      <c r="BS20" s="1020"/>
      <c r="BT20" s="1021"/>
      <c r="BU20" s="1021"/>
      <c r="BV20" s="1021"/>
      <c r="BW20" s="1021"/>
      <c r="BX20" s="1021"/>
      <c r="BY20" s="1021"/>
      <c r="BZ20" s="1021"/>
      <c r="CA20" s="1021"/>
      <c r="CB20" s="1021"/>
      <c r="CC20" s="1021"/>
      <c r="CD20" s="1021"/>
      <c r="CE20" s="1021"/>
      <c r="CF20" s="1021"/>
      <c r="CG20" s="1042"/>
      <c r="CH20" s="1017"/>
      <c r="CI20" s="1018"/>
      <c r="CJ20" s="1018"/>
      <c r="CK20" s="1018"/>
      <c r="CL20" s="1019"/>
      <c r="CM20" s="1017"/>
      <c r="CN20" s="1018"/>
      <c r="CO20" s="1018"/>
      <c r="CP20" s="1018"/>
      <c r="CQ20" s="1019"/>
      <c r="CR20" s="1017"/>
      <c r="CS20" s="1018"/>
      <c r="CT20" s="1018"/>
      <c r="CU20" s="1018"/>
      <c r="CV20" s="1019"/>
      <c r="CW20" s="1017"/>
      <c r="CX20" s="1018"/>
      <c r="CY20" s="1018"/>
      <c r="CZ20" s="1018"/>
      <c r="DA20" s="1019"/>
      <c r="DB20" s="1017"/>
      <c r="DC20" s="1018"/>
      <c r="DD20" s="1018"/>
      <c r="DE20" s="1018"/>
      <c r="DF20" s="1019"/>
      <c r="DG20" s="1017"/>
      <c r="DH20" s="1018"/>
      <c r="DI20" s="1018"/>
      <c r="DJ20" s="1018"/>
      <c r="DK20" s="1019"/>
      <c r="DL20" s="1017"/>
      <c r="DM20" s="1018"/>
      <c r="DN20" s="1018"/>
      <c r="DO20" s="1018"/>
      <c r="DP20" s="1019"/>
      <c r="DQ20" s="1017"/>
      <c r="DR20" s="1018"/>
      <c r="DS20" s="1018"/>
      <c r="DT20" s="1018"/>
      <c r="DU20" s="1019"/>
      <c r="DV20" s="1020"/>
      <c r="DW20" s="1021"/>
      <c r="DX20" s="1021"/>
      <c r="DY20" s="1021"/>
      <c r="DZ20" s="1022"/>
      <c r="EA20" s="230"/>
    </row>
    <row r="21" spans="1:131" s="231" customFormat="1" ht="26.25" customHeight="1" thickBot="1" x14ac:dyDescent="0.25">
      <c r="A21" s="234">
        <v>15</v>
      </c>
      <c r="B21" s="1058"/>
      <c r="C21" s="1059"/>
      <c r="D21" s="1059"/>
      <c r="E21" s="1059"/>
      <c r="F21" s="1059"/>
      <c r="G21" s="1059"/>
      <c r="H21" s="1059"/>
      <c r="I21" s="1059"/>
      <c r="J21" s="1059"/>
      <c r="K21" s="1059"/>
      <c r="L21" s="1059"/>
      <c r="M21" s="1059"/>
      <c r="N21" s="1059"/>
      <c r="O21" s="1059"/>
      <c r="P21" s="1060"/>
      <c r="Q21" s="1066"/>
      <c r="R21" s="1067"/>
      <c r="S21" s="1067"/>
      <c r="T21" s="1067"/>
      <c r="U21" s="1067"/>
      <c r="V21" s="1067"/>
      <c r="W21" s="1067"/>
      <c r="X21" s="1067"/>
      <c r="Y21" s="1067"/>
      <c r="Z21" s="1067"/>
      <c r="AA21" s="1067"/>
      <c r="AB21" s="1067"/>
      <c r="AC21" s="1067"/>
      <c r="AD21" s="1067"/>
      <c r="AE21" s="1068"/>
      <c r="AF21" s="1063"/>
      <c r="AG21" s="1064"/>
      <c r="AH21" s="1064"/>
      <c r="AI21" s="1064"/>
      <c r="AJ21" s="1065"/>
      <c r="AK21" s="1108"/>
      <c r="AL21" s="1109"/>
      <c r="AM21" s="1109"/>
      <c r="AN21" s="1109"/>
      <c r="AO21" s="1109"/>
      <c r="AP21" s="1109"/>
      <c r="AQ21" s="1109"/>
      <c r="AR21" s="1109"/>
      <c r="AS21" s="1109"/>
      <c r="AT21" s="1109"/>
      <c r="AU21" s="1110"/>
      <c r="AV21" s="1110"/>
      <c r="AW21" s="1110"/>
      <c r="AX21" s="1110"/>
      <c r="AY21" s="1111"/>
      <c r="AZ21" s="228"/>
      <c r="BA21" s="228"/>
      <c r="BB21" s="228"/>
      <c r="BC21" s="228"/>
      <c r="BD21" s="228"/>
      <c r="BE21" s="229"/>
      <c r="BF21" s="229"/>
      <c r="BG21" s="229"/>
      <c r="BH21" s="229"/>
      <c r="BI21" s="229"/>
      <c r="BJ21" s="229"/>
      <c r="BK21" s="229"/>
      <c r="BL21" s="229"/>
      <c r="BM21" s="229"/>
      <c r="BN21" s="229"/>
      <c r="BO21" s="229"/>
      <c r="BP21" s="229"/>
      <c r="BQ21" s="234">
        <v>15</v>
      </c>
      <c r="BR21" s="235"/>
      <c r="BS21" s="1020"/>
      <c r="BT21" s="1021"/>
      <c r="BU21" s="1021"/>
      <c r="BV21" s="1021"/>
      <c r="BW21" s="1021"/>
      <c r="BX21" s="1021"/>
      <c r="BY21" s="1021"/>
      <c r="BZ21" s="1021"/>
      <c r="CA21" s="1021"/>
      <c r="CB21" s="1021"/>
      <c r="CC21" s="1021"/>
      <c r="CD21" s="1021"/>
      <c r="CE21" s="1021"/>
      <c r="CF21" s="1021"/>
      <c r="CG21" s="1042"/>
      <c r="CH21" s="1017"/>
      <c r="CI21" s="1018"/>
      <c r="CJ21" s="1018"/>
      <c r="CK21" s="1018"/>
      <c r="CL21" s="1019"/>
      <c r="CM21" s="1017"/>
      <c r="CN21" s="1018"/>
      <c r="CO21" s="1018"/>
      <c r="CP21" s="1018"/>
      <c r="CQ21" s="1019"/>
      <c r="CR21" s="1017"/>
      <c r="CS21" s="1018"/>
      <c r="CT21" s="1018"/>
      <c r="CU21" s="1018"/>
      <c r="CV21" s="1019"/>
      <c r="CW21" s="1017"/>
      <c r="CX21" s="1018"/>
      <c r="CY21" s="1018"/>
      <c r="CZ21" s="1018"/>
      <c r="DA21" s="1019"/>
      <c r="DB21" s="1017"/>
      <c r="DC21" s="1018"/>
      <c r="DD21" s="1018"/>
      <c r="DE21" s="1018"/>
      <c r="DF21" s="1019"/>
      <c r="DG21" s="1017"/>
      <c r="DH21" s="1018"/>
      <c r="DI21" s="1018"/>
      <c r="DJ21" s="1018"/>
      <c r="DK21" s="1019"/>
      <c r="DL21" s="1017"/>
      <c r="DM21" s="1018"/>
      <c r="DN21" s="1018"/>
      <c r="DO21" s="1018"/>
      <c r="DP21" s="1019"/>
      <c r="DQ21" s="1017"/>
      <c r="DR21" s="1018"/>
      <c r="DS21" s="1018"/>
      <c r="DT21" s="1018"/>
      <c r="DU21" s="1019"/>
      <c r="DV21" s="1020"/>
      <c r="DW21" s="1021"/>
      <c r="DX21" s="1021"/>
      <c r="DY21" s="1021"/>
      <c r="DZ21" s="1022"/>
      <c r="EA21" s="230"/>
    </row>
    <row r="22" spans="1:131" s="231" customFormat="1" ht="26.25" customHeight="1" x14ac:dyDescent="0.2">
      <c r="A22" s="234">
        <v>16</v>
      </c>
      <c r="B22" s="1058"/>
      <c r="C22" s="1059"/>
      <c r="D22" s="1059"/>
      <c r="E22" s="1059"/>
      <c r="F22" s="1059"/>
      <c r="G22" s="1059"/>
      <c r="H22" s="1059"/>
      <c r="I22" s="1059"/>
      <c r="J22" s="1059"/>
      <c r="K22" s="1059"/>
      <c r="L22" s="1059"/>
      <c r="M22" s="1059"/>
      <c r="N22" s="1059"/>
      <c r="O22" s="1059"/>
      <c r="P22" s="1060"/>
      <c r="Q22" s="1101"/>
      <c r="R22" s="1102"/>
      <c r="S22" s="1102"/>
      <c r="T22" s="1102"/>
      <c r="U22" s="1102"/>
      <c r="V22" s="1102"/>
      <c r="W22" s="1102"/>
      <c r="X22" s="1102"/>
      <c r="Y22" s="1102"/>
      <c r="Z22" s="1102"/>
      <c r="AA22" s="1102"/>
      <c r="AB22" s="1102"/>
      <c r="AC22" s="1102"/>
      <c r="AD22" s="1102"/>
      <c r="AE22" s="1103"/>
      <c r="AF22" s="1063"/>
      <c r="AG22" s="1064"/>
      <c r="AH22" s="1064"/>
      <c r="AI22" s="1064"/>
      <c r="AJ22" s="1065"/>
      <c r="AK22" s="1104"/>
      <c r="AL22" s="1105"/>
      <c r="AM22" s="1105"/>
      <c r="AN22" s="1105"/>
      <c r="AO22" s="1105"/>
      <c r="AP22" s="1105"/>
      <c r="AQ22" s="1105"/>
      <c r="AR22" s="1105"/>
      <c r="AS22" s="1105"/>
      <c r="AT22" s="1105"/>
      <c r="AU22" s="1106"/>
      <c r="AV22" s="1106"/>
      <c r="AW22" s="1106"/>
      <c r="AX22" s="1106"/>
      <c r="AY22" s="1107"/>
      <c r="AZ22" s="1056" t="s">
        <v>390</v>
      </c>
      <c r="BA22" s="1056"/>
      <c r="BB22" s="1056"/>
      <c r="BC22" s="1056"/>
      <c r="BD22" s="1057"/>
      <c r="BE22" s="229"/>
      <c r="BF22" s="229"/>
      <c r="BG22" s="229"/>
      <c r="BH22" s="229"/>
      <c r="BI22" s="229"/>
      <c r="BJ22" s="229"/>
      <c r="BK22" s="229"/>
      <c r="BL22" s="229"/>
      <c r="BM22" s="229"/>
      <c r="BN22" s="229"/>
      <c r="BO22" s="229"/>
      <c r="BP22" s="229"/>
      <c r="BQ22" s="234">
        <v>16</v>
      </c>
      <c r="BR22" s="235"/>
      <c r="BS22" s="1020"/>
      <c r="BT22" s="1021"/>
      <c r="BU22" s="1021"/>
      <c r="BV22" s="1021"/>
      <c r="BW22" s="1021"/>
      <c r="BX22" s="1021"/>
      <c r="BY22" s="1021"/>
      <c r="BZ22" s="1021"/>
      <c r="CA22" s="1021"/>
      <c r="CB22" s="1021"/>
      <c r="CC22" s="1021"/>
      <c r="CD22" s="1021"/>
      <c r="CE22" s="1021"/>
      <c r="CF22" s="1021"/>
      <c r="CG22" s="1042"/>
      <c r="CH22" s="1017"/>
      <c r="CI22" s="1018"/>
      <c r="CJ22" s="1018"/>
      <c r="CK22" s="1018"/>
      <c r="CL22" s="1019"/>
      <c r="CM22" s="1017"/>
      <c r="CN22" s="1018"/>
      <c r="CO22" s="1018"/>
      <c r="CP22" s="1018"/>
      <c r="CQ22" s="1019"/>
      <c r="CR22" s="1017"/>
      <c r="CS22" s="1018"/>
      <c r="CT22" s="1018"/>
      <c r="CU22" s="1018"/>
      <c r="CV22" s="1019"/>
      <c r="CW22" s="1017"/>
      <c r="CX22" s="1018"/>
      <c r="CY22" s="1018"/>
      <c r="CZ22" s="1018"/>
      <c r="DA22" s="1019"/>
      <c r="DB22" s="1017"/>
      <c r="DC22" s="1018"/>
      <c r="DD22" s="1018"/>
      <c r="DE22" s="1018"/>
      <c r="DF22" s="1019"/>
      <c r="DG22" s="1017"/>
      <c r="DH22" s="1018"/>
      <c r="DI22" s="1018"/>
      <c r="DJ22" s="1018"/>
      <c r="DK22" s="1019"/>
      <c r="DL22" s="1017"/>
      <c r="DM22" s="1018"/>
      <c r="DN22" s="1018"/>
      <c r="DO22" s="1018"/>
      <c r="DP22" s="1019"/>
      <c r="DQ22" s="1017"/>
      <c r="DR22" s="1018"/>
      <c r="DS22" s="1018"/>
      <c r="DT22" s="1018"/>
      <c r="DU22" s="1019"/>
      <c r="DV22" s="1020"/>
      <c r="DW22" s="1021"/>
      <c r="DX22" s="1021"/>
      <c r="DY22" s="1021"/>
      <c r="DZ22" s="1022"/>
      <c r="EA22" s="230"/>
    </row>
    <row r="23" spans="1:131" s="231" customFormat="1" ht="26.25" customHeight="1" thickBot="1" x14ac:dyDescent="0.25">
      <c r="A23" s="236" t="s">
        <v>391</v>
      </c>
      <c r="B23" s="965" t="s">
        <v>392</v>
      </c>
      <c r="C23" s="966"/>
      <c r="D23" s="966"/>
      <c r="E23" s="966"/>
      <c r="F23" s="966"/>
      <c r="G23" s="966"/>
      <c r="H23" s="966"/>
      <c r="I23" s="966"/>
      <c r="J23" s="966"/>
      <c r="K23" s="966"/>
      <c r="L23" s="966"/>
      <c r="M23" s="966"/>
      <c r="N23" s="966"/>
      <c r="O23" s="966"/>
      <c r="P23" s="976"/>
      <c r="Q23" s="1095">
        <v>62371</v>
      </c>
      <c r="R23" s="1089"/>
      <c r="S23" s="1089"/>
      <c r="T23" s="1089"/>
      <c r="U23" s="1089"/>
      <c r="V23" s="1089">
        <v>60675</v>
      </c>
      <c r="W23" s="1089"/>
      <c r="X23" s="1089"/>
      <c r="Y23" s="1089"/>
      <c r="Z23" s="1089"/>
      <c r="AA23" s="1089">
        <v>1696</v>
      </c>
      <c r="AB23" s="1089"/>
      <c r="AC23" s="1089"/>
      <c r="AD23" s="1089"/>
      <c r="AE23" s="1096"/>
      <c r="AF23" s="1097">
        <v>1044</v>
      </c>
      <c r="AG23" s="1089"/>
      <c r="AH23" s="1089"/>
      <c r="AI23" s="1089"/>
      <c r="AJ23" s="1098"/>
      <c r="AK23" s="1099"/>
      <c r="AL23" s="1100"/>
      <c r="AM23" s="1100"/>
      <c r="AN23" s="1100"/>
      <c r="AO23" s="1100"/>
      <c r="AP23" s="1089">
        <v>38319</v>
      </c>
      <c r="AQ23" s="1089"/>
      <c r="AR23" s="1089"/>
      <c r="AS23" s="1089"/>
      <c r="AT23" s="1089"/>
      <c r="AU23" s="1090"/>
      <c r="AV23" s="1090"/>
      <c r="AW23" s="1090"/>
      <c r="AX23" s="1090"/>
      <c r="AY23" s="1091"/>
      <c r="AZ23" s="1092" t="s">
        <v>393</v>
      </c>
      <c r="BA23" s="1093"/>
      <c r="BB23" s="1093"/>
      <c r="BC23" s="1093"/>
      <c r="BD23" s="1094"/>
      <c r="BE23" s="229"/>
      <c r="BF23" s="229"/>
      <c r="BG23" s="229"/>
      <c r="BH23" s="229"/>
      <c r="BI23" s="229"/>
      <c r="BJ23" s="229"/>
      <c r="BK23" s="229"/>
      <c r="BL23" s="229"/>
      <c r="BM23" s="229"/>
      <c r="BN23" s="229"/>
      <c r="BO23" s="229"/>
      <c r="BP23" s="229"/>
      <c r="BQ23" s="234">
        <v>17</v>
      </c>
      <c r="BR23" s="235"/>
      <c r="BS23" s="1020"/>
      <c r="BT23" s="1021"/>
      <c r="BU23" s="1021"/>
      <c r="BV23" s="1021"/>
      <c r="BW23" s="1021"/>
      <c r="BX23" s="1021"/>
      <c r="BY23" s="1021"/>
      <c r="BZ23" s="1021"/>
      <c r="CA23" s="1021"/>
      <c r="CB23" s="1021"/>
      <c r="CC23" s="1021"/>
      <c r="CD23" s="1021"/>
      <c r="CE23" s="1021"/>
      <c r="CF23" s="1021"/>
      <c r="CG23" s="1042"/>
      <c r="CH23" s="1017"/>
      <c r="CI23" s="1018"/>
      <c r="CJ23" s="1018"/>
      <c r="CK23" s="1018"/>
      <c r="CL23" s="1019"/>
      <c r="CM23" s="1017"/>
      <c r="CN23" s="1018"/>
      <c r="CO23" s="1018"/>
      <c r="CP23" s="1018"/>
      <c r="CQ23" s="1019"/>
      <c r="CR23" s="1017"/>
      <c r="CS23" s="1018"/>
      <c r="CT23" s="1018"/>
      <c r="CU23" s="1018"/>
      <c r="CV23" s="1019"/>
      <c r="CW23" s="1017"/>
      <c r="CX23" s="1018"/>
      <c r="CY23" s="1018"/>
      <c r="CZ23" s="1018"/>
      <c r="DA23" s="1019"/>
      <c r="DB23" s="1017"/>
      <c r="DC23" s="1018"/>
      <c r="DD23" s="1018"/>
      <c r="DE23" s="1018"/>
      <c r="DF23" s="1019"/>
      <c r="DG23" s="1017"/>
      <c r="DH23" s="1018"/>
      <c r="DI23" s="1018"/>
      <c r="DJ23" s="1018"/>
      <c r="DK23" s="1019"/>
      <c r="DL23" s="1017"/>
      <c r="DM23" s="1018"/>
      <c r="DN23" s="1018"/>
      <c r="DO23" s="1018"/>
      <c r="DP23" s="1019"/>
      <c r="DQ23" s="1017"/>
      <c r="DR23" s="1018"/>
      <c r="DS23" s="1018"/>
      <c r="DT23" s="1018"/>
      <c r="DU23" s="1019"/>
      <c r="DV23" s="1020"/>
      <c r="DW23" s="1021"/>
      <c r="DX23" s="1021"/>
      <c r="DY23" s="1021"/>
      <c r="DZ23" s="1022"/>
      <c r="EA23" s="230"/>
    </row>
    <row r="24" spans="1:131" s="231" customFormat="1" ht="26.25" customHeight="1" x14ac:dyDescent="0.2">
      <c r="A24" s="1088" t="s">
        <v>394</v>
      </c>
      <c r="B24" s="1088"/>
      <c r="C24" s="1088"/>
      <c r="D24" s="1088"/>
      <c r="E24" s="1088"/>
      <c r="F24" s="1088"/>
      <c r="G24" s="1088"/>
      <c r="H24" s="1088"/>
      <c r="I24" s="1088"/>
      <c r="J24" s="1088"/>
      <c r="K24" s="1088"/>
      <c r="L24" s="1088"/>
      <c r="M24" s="1088"/>
      <c r="N24" s="1088"/>
      <c r="O24" s="1088"/>
      <c r="P24" s="1088"/>
      <c r="Q24" s="1088"/>
      <c r="R24" s="1088"/>
      <c r="S24" s="1088"/>
      <c r="T24" s="1088"/>
      <c r="U24" s="1088"/>
      <c r="V24" s="1088"/>
      <c r="W24" s="1088"/>
      <c r="X24" s="1088"/>
      <c r="Y24" s="1088"/>
      <c r="Z24" s="1088"/>
      <c r="AA24" s="1088"/>
      <c r="AB24" s="1088"/>
      <c r="AC24" s="1088"/>
      <c r="AD24" s="1088"/>
      <c r="AE24" s="1088"/>
      <c r="AF24" s="1088"/>
      <c r="AG24" s="1088"/>
      <c r="AH24" s="1088"/>
      <c r="AI24" s="1088"/>
      <c r="AJ24" s="1088"/>
      <c r="AK24" s="1088"/>
      <c r="AL24" s="1088"/>
      <c r="AM24" s="1088"/>
      <c r="AN24" s="1088"/>
      <c r="AO24" s="1088"/>
      <c r="AP24" s="1088"/>
      <c r="AQ24" s="1088"/>
      <c r="AR24" s="1088"/>
      <c r="AS24" s="1088"/>
      <c r="AT24" s="1088"/>
      <c r="AU24" s="1088"/>
      <c r="AV24" s="1088"/>
      <c r="AW24" s="1088"/>
      <c r="AX24" s="1088"/>
      <c r="AY24" s="1088"/>
      <c r="AZ24" s="228"/>
      <c r="BA24" s="228"/>
      <c r="BB24" s="228"/>
      <c r="BC24" s="228"/>
      <c r="BD24" s="228"/>
      <c r="BE24" s="229"/>
      <c r="BF24" s="229"/>
      <c r="BG24" s="229"/>
      <c r="BH24" s="229"/>
      <c r="BI24" s="229"/>
      <c r="BJ24" s="229"/>
      <c r="BK24" s="229"/>
      <c r="BL24" s="229"/>
      <c r="BM24" s="229"/>
      <c r="BN24" s="229"/>
      <c r="BO24" s="229"/>
      <c r="BP24" s="229"/>
      <c r="BQ24" s="234">
        <v>18</v>
      </c>
      <c r="BR24" s="235"/>
      <c r="BS24" s="1020"/>
      <c r="BT24" s="1021"/>
      <c r="BU24" s="1021"/>
      <c r="BV24" s="1021"/>
      <c r="BW24" s="1021"/>
      <c r="BX24" s="1021"/>
      <c r="BY24" s="1021"/>
      <c r="BZ24" s="1021"/>
      <c r="CA24" s="1021"/>
      <c r="CB24" s="1021"/>
      <c r="CC24" s="1021"/>
      <c r="CD24" s="1021"/>
      <c r="CE24" s="1021"/>
      <c r="CF24" s="1021"/>
      <c r="CG24" s="1042"/>
      <c r="CH24" s="1017"/>
      <c r="CI24" s="1018"/>
      <c r="CJ24" s="1018"/>
      <c r="CK24" s="1018"/>
      <c r="CL24" s="1019"/>
      <c r="CM24" s="1017"/>
      <c r="CN24" s="1018"/>
      <c r="CO24" s="1018"/>
      <c r="CP24" s="1018"/>
      <c r="CQ24" s="1019"/>
      <c r="CR24" s="1017"/>
      <c r="CS24" s="1018"/>
      <c r="CT24" s="1018"/>
      <c r="CU24" s="1018"/>
      <c r="CV24" s="1019"/>
      <c r="CW24" s="1017"/>
      <c r="CX24" s="1018"/>
      <c r="CY24" s="1018"/>
      <c r="CZ24" s="1018"/>
      <c r="DA24" s="1019"/>
      <c r="DB24" s="1017"/>
      <c r="DC24" s="1018"/>
      <c r="DD24" s="1018"/>
      <c r="DE24" s="1018"/>
      <c r="DF24" s="1019"/>
      <c r="DG24" s="1017"/>
      <c r="DH24" s="1018"/>
      <c r="DI24" s="1018"/>
      <c r="DJ24" s="1018"/>
      <c r="DK24" s="1019"/>
      <c r="DL24" s="1017"/>
      <c r="DM24" s="1018"/>
      <c r="DN24" s="1018"/>
      <c r="DO24" s="1018"/>
      <c r="DP24" s="1019"/>
      <c r="DQ24" s="1017"/>
      <c r="DR24" s="1018"/>
      <c r="DS24" s="1018"/>
      <c r="DT24" s="1018"/>
      <c r="DU24" s="1019"/>
      <c r="DV24" s="1020"/>
      <c r="DW24" s="1021"/>
      <c r="DX24" s="1021"/>
      <c r="DY24" s="1021"/>
      <c r="DZ24" s="1022"/>
      <c r="EA24" s="230"/>
    </row>
    <row r="25" spans="1:131" ht="26.25" customHeight="1" thickBot="1" x14ac:dyDescent="0.25">
      <c r="A25" s="1087" t="s">
        <v>395</v>
      </c>
      <c r="B25" s="1087"/>
      <c r="C25" s="1087"/>
      <c r="D25" s="1087"/>
      <c r="E25" s="1087"/>
      <c r="F25" s="1087"/>
      <c r="G25" s="1087"/>
      <c r="H25" s="1087"/>
      <c r="I25" s="1087"/>
      <c r="J25" s="1087"/>
      <c r="K25" s="1087"/>
      <c r="L25" s="1087"/>
      <c r="M25" s="1087"/>
      <c r="N25" s="1087"/>
      <c r="O25" s="1087"/>
      <c r="P25" s="1087"/>
      <c r="Q25" s="1087"/>
      <c r="R25" s="1087"/>
      <c r="S25" s="1087"/>
      <c r="T25" s="1087"/>
      <c r="U25" s="1087"/>
      <c r="V25" s="1087"/>
      <c r="W25" s="1087"/>
      <c r="X25" s="1087"/>
      <c r="Y25" s="1087"/>
      <c r="Z25" s="1087"/>
      <c r="AA25" s="1087"/>
      <c r="AB25" s="1087"/>
      <c r="AC25" s="1087"/>
      <c r="AD25" s="1087"/>
      <c r="AE25" s="1087"/>
      <c r="AF25" s="1087"/>
      <c r="AG25" s="1087"/>
      <c r="AH25" s="1087"/>
      <c r="AI25" s="1087"/>
      <c r="AJ25" s="1087"/>
      <c r="AK25" s="1087"/>
      <c r="AL25" s="1087"/>
      <c r="AM25" s="1087"/>
      <c r="AN25" s="1087"/>
      <c r="AO25" s="1087"/>
      <c r="AP25" s="1087"/>
      <c r="AQ25" s="1087"/>
      <c r="AR25" s="1087"/>
      <c r="AS25" s="1087"/>
      <c r="AT25" s="1087"/>
      <c r="AU25" s="1087"/>
      <c r="AV25" s="1087"/>
      <c r="AW25" s="1087"/>
      <c r="AX25" s="1087"/>
      <c r="AY25" s="1087"/>
      <c r="AZ25" s="1087"/>
      <c r="BA25" s="1087"/>
      <c r="BB25" s="1087"/>
      <c r="BC25" s="1087"/>
      <c r="BD25" s="1087"/>
      <c r="BE25" s="1087"/>
      <c r="BF25" s="1087"/>
      <c r="BG25" s="1087"/>
      <c r="BH25" s="1087"/>
      <c r="BI25" s="1087"/>
      <c r="BJ25" s="228"/>
      <c r="BK25" s="228"/>
      <c r="BL25" s="228"/>
      <c r="BM25" s="228"/>
      <c r="BN25" s="228"/>
      <c r="BO25" s="237"/>
      <c r="BP25" s="237"/>
      <c r="BQ25" s="234">
        <v>19</v>
      </c>
      <c r="BR25" s="235"/>
      <c r="BS25" s="1020"/>
      <c r="BT25" s="1021"/>
      <c r="BU25" s="1021"/>
      <c r="BV25" s="1021"/>
      <c r="BW25" s="1021"/>
      <c r="BX25" s="1021"/>
      <c r="BY25" s="1021"/>
      <c r="BZ25" s="1021"/>
      <c r="CA25" s="1021"/>
      <c r="CB25" s="1021"/>
      <c r="CC25" s="1021"/>
      <c r="CD25" s="1021"/>
      <c r="CE25" s="1021"/>
      <c r="CF25" s="1021"/>
      <c r="CG25" s="1042"/>
      <c r="CH25" s="1017"/>
      <c r="CI25" s="1018"/>
      <c r="CJ25" s="1018"/>
      <c r="CK25" s="1018"/>
      <c r="CL25" s="1019"/>
      <c r="CM25" s="1017"/>
      <c r="CN25" s="1018"/>
      <c r="CO25" s="1018"/>
      <c r="CP25" s="1018"/>
      <c r="CQ25" s="1019"/>
      <c r="CR25" s="1017"/>
      <c r="CS25" s="1018"/>
      <c r="CT25" s="1018"/>
      <c r="CU25" s="1018"/>
      <c r="CV25" s="1019"/>
      <c r="CW25" s="1017"/>
      <c r="CX25" s="1018"/>
      <c r="CY25" s="1018"/>
      <c r="CZ25" s="1018"/>
      <c r="DA25" s="1019"/>
      <c r="DB25" s="1017"/>
      <c r="DC25" s="1018"/>
      <c r="DD25" s="1018"/>
      <c r="DE25" s="1018"/>
      <c r="DF25" s="1019"/>
      <c r="DG25" s="1017"/>
      <c r="DH25" s="1018"/>
      <c r="DI25" s="1018"/>
      <c r="DJ25" s="1018"/>
      <c r="DK25" s="1019"/>
      <c r="DL25" s="1017"/>
      <c r="DM25" s="1018"/>
      <c r="DN25" s="1018"/>
      <c r="DO25" s="1018"/>
      <c r="DP25" s="1019"/>
      <c r="DQ25" s="1017"/>
      <c r="DR25" s="1018"/>
      <c r="DS25" s="1018"/>
      <c r="DT25" s="1018"/>
      <c r="DU25" s="1019"/>
      <c r="DV25" s="1020"/>
      <c r="DW25" s="1021"/>
      <c r="DX25" s="1021"/>
      <c r="DY25" s="1021"/>
      <c r="DZ25" s="1022"/>
      <c r="EA25" s="226"/>
    </row>
    <row r="26" spans="1:131" ht="26.25" customHeight="1" x14ac:dyDescent="0.2">
      <c r="A26" s="1023" t="s">
        <v>370</v>
      </c>
      <c r="B26" s="1024"/>
      <c r="C26" s="1024"/>
      <c r="D26" s="1024"/>
      <c r="E26" s="1024"/>
      <c r="F26" s="1024"/>
      <c r="G26" s="1024"/>
      <c r="H26" s="1024"/>
      <c r="I26" s="1024"/>
      <c r="J26" s="1024"/>
      <c r="K26" s="1024"/>
      <c r="L26" s="1024"/>
      <c r="M26" s="1024"/>
      <c r="N26" s="1024"/>
      <c r="O26" s="1024"/>
      <c r="P26" s="1025"/>
      <c r="Q26" s="1029" t="s">
        <v>396</v>
      </c>
      <c r="R26" s="1030"/>
      <c r="S26" s="1030"/>
      <c r="T26" s="1030"/>
      <c r="U26" s="1031"/>
      <c r="V26" s="1029" t="s">
        <v>397</v>
      </c>
      <c r="W26" s="1030"/>
      <c r="X26" s="1030"/>
      <c r="Y26" s="1030"/>
      <c r="Z26" s="1031"/>
      <c r="AA26" s="1029" t="s">
        <v>398</v>
      </c>
      <c r="AB26" s="1030"/>
      <c r="AC26" s="1030"/>
      <c r="AD26" s="1030"/>
      <c r="AE26" s="1030"/>
      <c r="AF26" s="1083" t="s">
        <v>399</v>
      </c>
      <c r="AG26" s="1036"/>
      <c r="AH26" s="1036"/>
      <c r="AI26" s="1036"/>
      <c r="AJ26" s="1084"/>
      <c r="AK26" s="1030" t="s">
        <v>400</v>
      </c>
      <c r="AL26" s="1030"/>
      <c r="AM26" s="1030"/>
      <c r="AN26" s="1030"/>
      <c r="AO26" s="1031"/>
      <c r="AP26" s="1029" t="s">
        <v>401</v>
      </c>
      <c r="AQ26" s="1030"/>
      <c r="AR26" s="1030"/>
      <c r="AS26" s="1030"/>
      <c r="AT26" s="1031"/>
      <c r="AU26" s="1029" t="s">
        <v>402</v>
      </c>
      <c r="AV26" s="1030"/>
      <c r="AW26" s="1030"/>
      <c r="AX26" s="1030"/>
      <c r="AY26" s="1031"/>
      <c r="AZ26" s="1029" t="s">
        <v>403</v>
      </c>
      <c r="BA26" s="1030"/>
      <c r="BB26" s="1030"/>
      <c r="BC26" s="1030"/>
      <c r="BD26" s="1031"/>
      <c r="BE26" s="1029" t="s">
        <v>377</v>
      </c>
      <c r="BF26" s="1030"/>
      <c r="BG26" s="1030"/>
      <c r="BH26" s="1030"/>
      <c r="BI26" s="1043"/>
      <c r="BJ26" s="228"/>
      <c r="BK26" s="228"/>
      <c r="BL26" s="228"/>
      <c r="BM26" s="228"/>
      <c r="BN26" s="228"/>
      <c r="BO26" s="237"/>
      <c r="BP26" s="237"/>
      <c r="BQ26" s="234">
        <v>20</v>
      </c>
      <c r="BR26" s="235"/>
      <c r="BS26" s="1020"/>
      <c r="BT26" s="1021"/>
      <c r="BU26" s="1021"/>
      <c r="BV26" s="1021"/>
      <c r="BW26" s="1021"/>
      <c r="BX26" s="1021"/>
      <c r="BY26" s="1021"/>
      <c r="BZ26" s="1021"/>
      <c r="CA26" s="1021"/>
      <c r="CB26" s="1021"/>
      <c r="CC26" s="1021"/>
      <c r="CD26" s="1021"/>
      <c r="CE26" s="1021"/>
      <c r="CF26" s="1021"/>
      <c r="CG26" s="1042"/>
      <c r="CH26" s="1017"/>
      <c r="CI26" s="1018"/>
      <c r="CJ26" s="1018"/>
      <c r="CK26" s="1018"/>
      <c r="CL26" s="1019"/>
      <c r="CM26" s="1017"/>
      <c r="CN26" s="1018"/>
      <c r="CO26" s="1018"/>
      <c r="CP26" s="1018"/>
      <c r="CQ26" s="1019"/>
      <c r="CR26" s="1017"/>
      <c r="CS26" s="1018"/>
      <c r="CT26" s="1018"/>
      <c r="CU26" s="1018"/>
      <c r="CV26" s="1019"/>
      <c r="CW26" s="1017"/>
      <c r="CX26" s="1018"/>
      <c r="CY26" s="1018"/>
      <c r="CZ26" s="1018"/>
      <c r="DA26" s="1019"/>
      <c r="DB26" s="1017"/>
      <c r="DC26" s="1018"/>
      <c r="DD26" s="1018"/>
      <c r="DE26" s="1018"/>
      <c r="DF26" s="1019"/>
      <c r="DG26" s="1017"/>
      <c r="DH26" s="1018"/>
      <c r="DI26" s="1018"/>
      <c r="DJ26" s="1018"/>
      <c r="DK26" s="1019"/>
      <c r="DL26" s="1017"/>
      <c r="DM26" s="1018"/>
      <c r="DN26" s="1018"/>
      <c r="DO26" s="1018"/>
      <c r="DP26" s="1019"/>
      <c r="DQ26" s="1017"/>
      <c r="DR26" s="1018"/>
      <c r="DS26" s="1018"/>
      <c r="DT26" s="1018"/>
      <c r="DU26" s="1019"/>
      <c r="DV26" s="1020"/>
      <c r="DW26" s="1021"/>
      <c r="DX26" s="1021"/>
      <c r="DY26" s="1021"/>
      <c r="DZ26" s="1022"/>
      <c r="EA26" s="226"/>
    </row>
    <row r="27" spans="1:131" ht="26.25" customHeight="1" thickBot="1" x14ac:dyDescent="0.25">
      <c r="A27" s="1026"/>
      <c r="B27" s="1027"/>
      <c r="C27" s="1027"/>
      <c r="D27" s="1027"/>
      <c r="E27" s="1027"/>
      <c r="F27" s="1027"/>
      <c r="G27" s="1027"/>
      <c r="H27" s="1027"/>
      <c r="I27" s="1027"/>
      <c r="J27" s="1027"/>
      <c r="K27" s="1027"/>
      <c r="L27" s="1027"/>
      <c r="M27" s="1027"/>
      <c r="N27" s="1027"/>
      <c r="O27" s="1027"/>
      <c r="P27" s="1028"/>
      <c r="Q27" s="1032"/>
      <c r="R27" s="1033"/>
      <c r="S27" s="1033"/>
      <c r="T27" s="1033"/>
      <c r="U27" s="1034"/>
      <c r="V27" s="1032"/>
      <c r="W27" s="1033"/>
      <c r="X27" s="1033"/>
      <c r="Y27" s="1033"/>
      <c r="Z27" s="1034"/>
      <c r="AA27" s="1032"/>
      <c r="AB27" s="1033"/>
      <c r="AC27" s="1033"/>
      <c r="AD27" s="1033"/>
      <c r="AE27" s="1033"/>
      <c r="AF27" s="1085"/>
      <c r="AG27" s="1039"/>
      <c r="AH27" s="1039"/>
      <c r="AI27" s="1039"/>
      <c r="AJ27" s="1086"/>
      <c r="AK27" s="1033"/>
      <c r="AL27" s="1033"/>
      <c r="AM27" s="1033"/>
      <c r="AN27" s="1033"/>
      <c r="AO27" s="1034"/>
      <c r="AP27" s="1032"/>
      <c r="AQ27" s="1033"/>
      <c r="AR27" s="1033"/>
      <c r="AS27" s="1033"/>
      <c r="AT27" s="1034"/>
      <c r="AU27" s="1032"/>
      <c r="AV27" s="1033"/>
      <c r="AW27" s="1033"/>
      <c r="AX27" s="1033"/>
      <c r="AY27" s="1034"/>
      <c r="AZ27" s="1032"/>
      <c r="BA27" s="1033"/>
      <c r="BB27" s="1033"/>
      <c r="BC27" s="1033"/>
      <c r="BD27" s="1034"/>
      <c r="BE27" s="1032"/>
      <c r="BF27" s="1033"/>
      <c r="BG27" s="1033"/>
      <c r="BH27" s="1033"/>
      <c r="BI27" s="1044"/>
      <c r="BJ27" s="228"/>
      <c r="BK27" s="228"/>
      <c r="BL27" s="228"/>
      <c r="BM27" s="228"/>
      <c r="BN27" s="228"/>
      <c r="BO27" s="237"/>
      <c r="BP27" s="237"/>
      <c r="BQ27" s="234">
        <v>21</v>
      </c>
      <c r="BR27" s="235"/>
      <c r="BS27" s="1020"/>
      <c r="BT27" s="1021"/>
      <c r="BU27" s="1021"/>
      <c r="BV27" s="1021"/>
      <c r="BW27" s="1021"/>
      <c r="BX27" s="1021"/>
      <c r="BY27" s="1021"/>
      <c r="BZ27" s="1021"/>
      <c r="CA27" s="1021"/>
      <c r="CB27" s="1021"/>
      <c r="CC27" s="1021"/>
      <c r="CD27" s="1021"/>
      <c r="CE27" s="1021"/>
      <c r="CF27" s="1021"/>
      <c r="CG27" s="1042"/>
      <c r="CH27" s="1017"/>
      <c r="CI27" s="1018"/>
      <c r="CJ27" s="1018"/>
      <c r="CK27" s="1018"/>
      <c r="CL27" s="1019"/>
      <c r="CM27" s="1017"/>
      <c r="CN27" s="1018"/>
      <c r="CO27" s="1018"/>
      <c r="CP27" s="1018"/>
      <c r="CQ27" s="1019"/>
      <c r="CR27" s="1017"/>
      <c r="CS27" s="1018"/>
      <c r="CT27" s="1018"/>
      <c r="CU27" s="1018"/>
      <c r="CV27" s="1019"/>
      <c r="CW27" s="1017"/>
      <c r="CX27" s="1018"/>
      <c r="CY27" s="1018"/>
      <c r="CZ27" s="1018"/>
      <c r="DA27" s="1019"/>
      <c r="DB27" s="1017"/>
      <c r="DC27" s="1018"/>
      <c r="DD27" s="1018"/>
      <c r="DE27" s="1018"/>
      <c r="DF27" s="1019"/>
      <c r="DG27" s="1017"/>
      <c r="DH27" s="1018"/>
      <c r="DI27" s="1018"/>
      <c r="DJ27" s="1018"/>
      <c r="DK27" s="1019"/>
      <c r="DL27" s="1017"/>
      <c r="DM27" s="1018"/>
      <c r="DN27" s="1018"/>
      <c r="DO27" s="1018"/>
      <c r="DP27" s="1019"/>
      <c r="DQ27" s="1017"/>
      <c r="DR27" s="1018"/>
      <c r="DS27" s="1018"/>
      <c r="DT27" s="1018"/>
      <c r="DU27" s="1019"/>
      <c r="DV27" s="1020"/>
      <c r="DW27" s="1021"/>
      <c r="DX27" s="1021"/>
      <c r="DY27" s="1021"/>
      <c r="DZ27" s="1022"/>
      <c r="EA27" s="226"/>
    </row>
    <row r="28" spans="1:131" ht="26.25" customHeight="1" thickTop="1" x14ac:dyDescent="0.2">
      <c r="A28" s="238">
        <v>1</v>
      </c>
      <c r="B28" s="1075" t="s">
        <v>404</v>
      </c>
      <c r="C28" s="1076"/>
      <c r="D28" s="1076"/>
      <c r="E28" s="1076"/>
      <c r="F28" s="1076"/>
      <c r="G28" s="1076"/>
      <c r="H28" s="1076"/>
      <c r="I28" s="1076"/>
      <c r="J28" s="1076"/>
      <c r="K28" s="1076"/>
      <c r="L28" s="1076"/>
      <c r="M28" s="1076"/>
      <c r="N28" s="1076"/>
      <c r="O28" s="1076"/>
      <c r="P28" s="1077"/>
      <c r="Q28" s="1078">
        <v>14117</v>
      </c>
      <c r="R28" s="1079"/>
      <c r="S28" s="1079"/>
      <c r="T28" s="1079"/>
      <c r="U28" s="1079"/>
      <c r="V28" s="1079">
        <v>13580</v>
      </c>
      <c r="W28" s="1079"/>
      <c r="X28" s="1079"/>
      <c r="Y28" s="1079"/>
      <c r="Z28" s="1079"/>
      <c r="AA28" s="1079">
        <v>537</v>
      </c>
      <c r="AB28" s="1079"/>
      <c r="AC28" s="1079"/>
      <c r="AD28" s="1079"/>
      <c r="AE28" s="1080"/>
      <c r="AF28" s="1081">
        <v>537</v>
      </c>
      <c r="AG28" s="1079"/>
      <c r="AH28" s="1079"/>
      <c r="AI28" s="1079"/>
      <c r="AJ28" s="1082"/>
      <c r="AK28" s="1070">
        <v>1406</v>
      </c>
      <c r="AL28" s="1071"/>
      <c r="AM28" s="1071"/>
      <c r="AN28" s="1071"/>
      <c r="AO28" s="1071"/>
      <c r="AP28" s="1071" t="s">
        <v>531</v>
      </c>
      <c r="AQ28" s="1071"/>
      <c r="AR28" s="1071"/>
      <c r="AS28" s="1071"/>
      <c r="AT28" s="1071"/>
      <c r="AU28" s="1071" t="s">
        <v>596</v>
      </c>
      <c r="AV28" s="1071"/>
      <c r="AW28" s="1071"/>
      <c r="AX28" s="1071"/>
      <c r="AY28" s="1071"/>
      <c r="AZ28" s="1072" t="s">
        <v>596</v>
      </c>
      <c r="BA28" s="1072"/>
      <c r="BB28" s="1072"/>
      <c r="BC28" s="1072"/>
      <c r="BD28" s="1072"/>
      <c r="BE28" s="1073"/>
      <c r="BF28" s="1073"/>
      <c r="BG28" s="1073"/>
      <c r="BH28" s="1073"/>
      <c r="BI28" s="1074"/>
      <c r="BJ28" s="228"/>
      <c r="BK28" s="228"/>
      <c r="BL28" s="228"/>
      <c r="BM28" s="228"/>
      <c r="BN28" s="228"/>
      <c r="BO28" s="237"/>
      <c r="BP28" s="237"/>
      <c r="BQ28" s="234">
        <v>22</v>
      </c>
      <c r="BR28" s="235"/>
      <c r="BS28" s="1020"/>
      <c r="BT28" s="1021"/>
      <c r="BU28" s="1021"/>
      <c r="BV28" s="1021"/>
      <c r="BW28" s="1021"/>
      <c r="BX28" s="1021"/>
      <c r="BY28" s="1021"/>
      <c r="BZ28" s="1021"/>
      <c r="CA28" s="1021"/>
      <c r="CB28" s="1021"/>
      <c r="CC28" s="1021"/>
      <c r="CD28" s="1021"/>
      <c r="CE28" s="1021"/>
      <c r="CF28" s="1021"/>
      <c r="CG28" s="1042"/>
      <c r="CH28" s="1017"/>
      <c r="CI28" s="1018"/>
      <c r="CJ28" s="1018"/>
      <c r="CK28" s="1018"/>
      <c r="CL28" s="1019"/>
      <c r="CM28" s="1017"/>
      <c r="CN28" s="1018"/>
      <c r="CO28" s="1018"/>
      <c r="CP28" s="1018"/>
      <c r="CQ28" s="1019"/>
      <c r="CR28" s="1017"/>
      <c r="CS28" s="1018"/>
      <c r="CT28" s="1018"/>
      <c r="CU28" s="1018"/>
      <c r="CV28" s="1019"/>
      <c r="CW28" s="1017"/>
      <c r="CX28" s="1018"/>
      <c r="CY28" s="1018"/>
      <c r="CZ28" s="1018"/>
      <c r="DA28" s="1019"/>
      <c r="DB28" s="1017"/>
      <c r="DC28" s="1018"/>
      <c r="DD28" s="1018"/>
      <c r="DE28" s="1018"/>
      <c r="DF28" s="1019"/>
      <c r="DG28" s="1017"/>
      <c r="DH28" s="1018"/>
      <c r="DI28" s="1018"/>
      <c r="DJ28" s="1018"/>
      <c r="DK28" s="1019"/>
      <c r="DL28" s="1017"/>
      <c r="DM28" s="1018"/>
      <c r="DN28" s="1018"/>
      <c r="DO28" s="1018"/>
      <c r="DP28" s="1019"/>
      <c r="DQ28" s="1017"/>
      <c r="DR28" s="1018"/>
      <c r="DS28" s="1018"/>
      <c r="DT28" s="1018"/>
      <c r="DU28" s="1019"/>
      <c r="DV28" s="1020"/>
      <c r="DW28" s="1021"/>
      <c r="DX28" s="1021"/>
      <c r="DY28" s="1021"/>
      <c r="DZ28" s="1022"/>
      <c r="EA28" s="226"/>
    </row>
    <row r="29" spans="1:131" ht="26.25" customHeight="1" x14ac:dyDescent="0.2">
      <c r="A29" s="238">
        <v>2</v>
      </c>
      <c r="B29" s="1058" t="s">
        <v>405</v>
      </c>
      <c r="C29" s="1059"/>
      <c r="D29" s="1059"/>
      <c r="E29" s="1059"/>
      <c r="F29" s="1059"/>
      <c r="G29" s="1059"/>
      <c r="H29" s="1059"/>
      <c r="I29" s="1059"/>
      <c r="J29" s="1059"/>
      <c r="K29" s="1059"/>
      <c r="L29" s="1059"/>
      <c r="M29" s="1059"/>
      <c r="N29" s="1059"/>
      <c r="O29" s="1059"/>
      <c r="P29" s="1060"/>
      <c r="Q29" s="1066">
        <v>13476</v>
      </c>
      <c r="R29" s="1067"/>
      <c r="S29" s="1067"/>
      <c r="T29" s="1067"/>
      <c r="U29" s="1067"/>
      <c r="V29" s="1067">
        <v>13144</v>
      </c>
      <c r="W29" s="1067"/>
      <c r="X29" s="1067"/>
      <c r="Y29" s="1067"/>
      <c r="Z29" s="1067"/>
      <c r="AA29" s="1067">
        <v>332</v>
      </c>
      <c r="AB29" s="1067"/>
      <c r="AC29" s="1067"/>
      <c r="AD29" s="1067"/>
      <c r="AE29" s="1068"/>
      <c r="AF29" s="1063">
        <v>332</v>
      </c>
      <c r="AG29" s="1064"/>
      <c r="AH29" s="1064"/>
      <c r="AI29" s="1064"/>
      <c r="AJ29" s="1065"/>
      <c r="AK29" s="1008">
        <v>2059</v>
      </c>
      <c r="AL29" s="999"/>
      <c r="AM29" s="999"/>
      <c r="AN29" s="999"/>
      <c r="AO29" s="999"/>
      <c r="AP29" s="999" t="s">
        <v>531</v>
      </c>
      <c r="AQ29" s="999"/>
      <c r="AR29" s="999"/>
      <c r="AS29" s="999"/>
      <c r="AT29" s="999"/>
      <c r="AU29" s="999" t="s">
        <v>596</v>
      </c>
      <c r="AV29" s="999"/>
      <c r="AW29" s="999"/>
      <c r="AX29" s="999"/>
      <c r="AY29" s="999"/>
      <c r="AZ29" s="1069" t="s">
        <v>596</v>
      </c>
      <c r="BA29" s="1069"/>
      <c r="BB29" s="1069"/>
      <c r="BC29" s="1069"/>
      <c r="BD29" s="1069"/>
      <c r="BE29" s="1000"/>
      <c r="BF29" s="1000"/>
      <c r="BG29" s="1000"/>
      <c r="BH29" s="1000"/>
      <c r="BI29" s="1001"/>
      <c r="BJ29" s="228"/>
      <c r="BK29" s="228"/>
      <c r="BL29" s="228"/>
      <c r="BM29" s="228"/>
      <c r="BN29" s="228"/>
      <c r="BO29" s="237"/>
      <c r="BP29" s="237"/>
      <c r="BQ29" s="234">
        <v>23</v>
      </c>
      <c r="BR29" s="235"/>
      <c r="BS29" s="1020"/>
      <c r="BT29" s="1021"/>
      <c r="BU29" s="1021"/>
      <c r="BV29" s="1021"/>
      <c r="BW29" s="1021"/>
      <c r="BX29" s="1021"/>
      <c r="BY29" s="1021"/>
      <c r="BZ29" s="1021"/>
      <c r="CA29" s="1021"/>
      <c r="CB29" s="1021"/>
      <c r="CC29" s="1021"/>
      <c r="CD29" s="1021"/>
      <c r="CE29" s="1021"/>
      <c r="CF29" s="1021"/>
      <c r="CG29" s="1042"/>
      <c r="CH29" s="1017"/>
      <c r="CI29" s="1018"/>
      <c r="CJ29" s="1018"/>
      <c r="CK29" s="1018"/>
      <c r="CL29" s="1019"/>
      <c r="CM29" s="1017"/>
      <c r="CN29" s="1018"/>
      <c r="CO29" s="1018"/>
      <c r="CP29" s="1018"/>
      <c r="CQ29" s="1019"/>
      <c r="CR29" s="1017"/>
      <c r="CS29" s="1018"/>
      <c r="CT29" s="1018"/>
      <c r="CU29" s="1018"/>
      <c r="CV29" s="1019"/>
      <c r="CW29" s="1017"/>
      <c r="CX29" s="1018"/>
      <c r="CY29" s="1018"/>
      <c r="CZ29" s="1018"/>
      <c r="DA29" s="1019"/>
      <c r="DB29" s="1017"/>
      <c r="DC29" s="1018"/>
      <c r="DD29" s="1018"/>
      <c r="DE29" s="1018"/>
      <c r="DF29" s="1019"/>
      <c r="DG29" s="1017"/>
      <c r="DH29" s="1018"/>
      <c r="DI29" s="1018"/>
      <c r="DJ29" s="1018"/>
      <c r="DK29" s="1019"/>
      <c r="DL29" s="1017"/>
      <c r="DM29" s="1018"/>
      <c r="DN29" s="1018"/>
      <c r="DO29" s="1018"/>
      <c r="DP29" s="1019"/>
      <c r="DQ29" s="1017"/>
      <c r="DR29" s="1018"/>
      <c r="DS29" s="1018"/>
      <c r="DT29" s="1018"/>
      <c r="DU29" s="1019"/>
      <c r="DV29" s="1020"/>
      <c r="DW29" s="1021"/>
      <c r="DX29" s="1021"/>
      <c r="DY29" s="1021"/>
      <c r="DZ29" s="1022"/>
      <c r="EA29" s="226"/>
    </row>
    <row r="30" spans="1:131" ht="26.25" customHeight="1" x14ac:dyDescent="0.2">
      <c r="A30" s="238">
        <v>3</v>
      </c>
      <c r="B30" s="1058" t="s">
        <v>406</v>
      </c>
      <c r="C30" s="1059"/>
      <c r="D30" s="1059"/>
      <c r="E30" s="1059"/>
      <c r="F30" s="1059"/>
      <c r="G30" s="1059"/>
      <c r="H30" s="1059"/>
      <c r="I30" s="1059"/>
      <c r="J30" s="1059"/>
      <c r="K30" s="1059"/>
      <c r="L30" s="1059"/>
      <c r="M30" s="1059"/>
      <c r="N30" s="1059"/>
      <c r="O30" s="1059"/>
      <c r="P30" s="1060"/>
      <c r="Q30" s="1066">
        <v>1723</v>
      </c>
      <c r="R30" s="1067"/>
      <c r="S30" s="1067"/>
      <c r="T30" s="1067"/>
      <c r="U30" s="1067"/>
      <c r="V30" s="1067">
        <v>1717</v>
      </c>
      <c r="W30" s="1067"/>
      <c r="X30" s="1067"/>
      <c r="Y30" s="1067"/>
      <c r="Z30" s="1067"/>
      <c r="AA30" s="1067">
        <v>6</v>
      </c>
      <c r="AB30" s="1067"/>
      <c r="AC30" s="1067"/>
      <c r="AD30" s="1067"/>
      <c r="AE30" s="1068"/>
      <c r="AF30" s="1063">
        <v>6</v>
      </c>
      <c r="AG30" s="1064"/>
      <c r="AH30" s="1064"/>
      <c r="AI30" s="1064"/>
      <c r="AJ30" s="1065"/>
      <c r="AK30" s="1008">
        <v>424</v>
      </c>
      <c r="AL30" s="999"/>
      <c r="AM30" s="999"/>
      <c r="AN30" s="999"/>
      <c r="AO30" s="999"/>
      <c r="AP30" s="999" t="s">
        <v>531</v>
      </c>
      <c r="AQ30" s="999"/>
      <c r="AR30" s="999"/>
      <c r="AS30" s="999"/>
      <c r="AT30" s="999"/>
      <c r="AU30" s="999" t="s">
        <v>596</v>
      </c>
      <c r="AV30" s="999"/>
      <c r="AW30" s="999"/>
      <c r="AX30" s="999"/>
      <c r="AY30" s="999"/>
      <c r="AZ30" s="1069" t="s">
        <v>596</v>
      </c>
      <c r="BA30" s="1069"/>
      <c r="BB30" s="1069"/>
      <c r="BC30" s="1069"/>
      <c r="BD30" s="1069"/>
      <c r="BE30" s="1000"/>
      <c r="BF30" s="1000"/>
      <c r="BG30" s="1000"/>
      <c r="BH30" s="1000"/>
      <c r="BI30" s="1001"/>
      <c r="BJ30" s="228"/>
      <c r="BK30" s="228"/>
      <c r="BL30" s="228"/>
      <c r="BM30" s="228"/>
      <c r="BN30" s="228"/>
      <c r="BO30" s="237"/>
      <c r="BP30" s="237"/>
      <c r="BQ30" s="234">
        <v>24</v>
      </c>
      <c r="BR30" s="235"/>
      <c r="BS30" s="1020"/>
      <c r="BT30" s="1021"/>
      <c r="BU30" s="1021"/>
      <c r="BV30" s="1021"/>
      <c r="BW30" s="1021"/>
      <c r="BX30" s="1021"/>
      <c r="BY30" s="1021"/>
      <c r="BZ30" s="1021"/>
      <c r="CA30" s="1021"/>
      <c r="CB30" s="1021"/>
      <c r="CC30" s="1021"/>
      <c r="CD30" s="1021"/>
      <c r="CE30" s="1021"/>
      <c r="CF30" s="1021"/>
      <c r="CG30" s="1042"/>
      <c r="CH30" s="1017"/>
      <c r="CI30" s="1018"/>
      <c r="CJ30" s="1018"/>
      <c r="CK30" s="1018"/>
      <c r="CL30" s="1019"/>
      <c r="CM30" s="1017"/>
      <c r="CN30" s="1018"/>
      <c r="CO30" s="1018"/>
      <c r="CP30" s="1018"/>
      <c r="CQ30" s="1019"/>
      <c r="CR30" s="1017"/>
      <c r="CS30" s="1018"/>
      <c r="CT30" s="1018"/>
      <c r="CU30" s="1018"/>
      <c r="CV30" s="1019"/>
      <c r="CW30" s="1017"/>
      <c r="CX30" s="1018"/>
      <c r="CY30" s="1018"/>
      <c r="CZ30" s="1018"/>
      <c r="DA30" s="1019"/>
      <c r="DB30" s="1017"/>
      <c r="DC30" s="1018"/>
      <c r="DD30" s="1018"/>
      <c r="DE30" s="1018"/>
      <c r="DF30" s="1019"/>
      <c r="DG30" s="1017"/>
      <c r="DH30" s="1018"/>
      <c r="DI30" s="1018"/>
      <c r="DJ30" s="1018"/>
      <c r="DK30" s="1019"/>
      <c r="DL30" s="1017"/>
      <c r="DM30" s="1018"/>
      <c r="DN30" s="1018"/>
      <c r="DO30" s="1018"/>
      <c r="DP30" s="1019"/>
      <c r="DQ30" s="1017"/>
      <c r="DR30" s="1018"/>
      <c r="DS30" s="1018"/>
      <c r="DT30" s="1018"/>
      <c r="DU30" s="1019"/>
      <c r="DV30" s="1020"/>
      <c r="DW30" s="1021"/>
      <c r="DX30" s="1021"/>
      <c r="DY30" s="1021"/>
      <c r="DZ30" s="1022"/>
      <c r="EA30" s="226"/>
    </row>
    <row r="31" spans="1:131" ht="26.25" customHeight="1" x14ac:dyDescent="0.2">
      <c r="A31" s="238">
        <v>4</v>
      </c>
      <c r="B31" s="1058" t="s">
        <v>407</v>
      </c>
      <c r="C31" s="1059"/>
      <c r="D31" s="1059"/>
      <c r="E31" s="1059"/>
      <c r="F31" s="1059"/>
      <c r="G31" s="1059"/>
      <c r="H31" s="1059"/>
      <c r="I31" s="1059"/>
      <c r="J31" s="1059"/>
      <c r="K31" s="1059"/>
      <c r="L31" s="1059"/>
      <c r="M31" s="1059"/>
      <c r="N31" s="1059"/>
      <c r="O31" s="1059"/>
      <c r="P31" s="1060"/>
      <c r="Q31" s="1066">
        <v>29411</v>
      </c>
      <c r="R31" s="1067"/>
      <c r="S31" s="1067"/>
      <c r="T31" s="1067"/>
      <c r="U31" s="1067"/>
      <c r="V31" s="1067">
        <v>29271</v>
      </c>
      <c r="W31" s="1067"/>
      <c r="X31" s="1067"/>
      <c r="Y31" s="1067"/>
      <c r="Z31" s="1067"/>
      <c r="AA31" s="1067">
        <v>140</v>
      </c>
      <c r="AB31" s="1067"/>
      <c r="AC31" s="1067"/>
      <c r="AD31" s="1067"/>
      <c r="AE31" s="1068"/>
      <c r="AF31" s="1063">
        <v>140</v>
      </c>
      <c r="AG31" s="1064"/>
      <c r="AH31" s="1064"/>
      <c r="AI31" s="1064"/>
      <c r="AJ31" s="1065"/>
      <c r="AK31" s="1008">
        <v>10</v>
      </c>
      <c r="AL31" s="999"/>
      <c r="AM31" s="999"/>
      <c r="AN31" s="999"/>
      <c r="AO31" s="999"/>
      <c r="AP31" s="999" t="s">
        <v>531</v>
      </c>
      <c r="AQ31" s="999"/>
      <c r="AR31" s="999"/>
      <c r="AS31" s="999"/>
      <c r="AT31" s="999"/>
      <c r="AU31" s="999" t="s">
        <v>596</v>
      </c>
      <c r="AV31" s="999"/>
      <c r="AW31" s="999"/>
      <c r="AX31" s="999"/>
      <c r="AY31" s="999"/>
      <c r="AZ31" s="1069" t="s">
        <v>596</v>
      </c>
      <c r="BA31" s="1069"/>
      <c r="BB31" s="1069"/>
      <c r="BC31" s="1069"/>
      <c r="BD31" s="1069"/>
      <c r="BE31" s="1000" t="s">
        <v>598</v>
      </c>
      <c r="BF31" s="1000"/>
      <c r="BG31" s="1000"/>
      <c r="BH31" s="1000"/>
      <c r="BI31" s="1001"/>
      <c r="BJ31" s="228"/>
      <c r="BK31" s="228"/>
      <c r="BL31" s="228"/>
      <c r="BM31" s="228"/>
      <c r="BN31" s="228"/>
      <c r="BO31" s="237"/>
      <c r="BP31" s="237"/>
      <c r="BQ31" s="234">
        <v>25</v>
      </c>
      <c r="BR31" s="235"/>
      <c r="BS31" s="1020"/>
      <c r="BT31" s="1021"/>
      <c r="BU31" s="1021"/>
      <c r="BV31" s="1021"/>
      <c r="BW31" s="1021"/>
      <c r="BX31" s="1021"/>
      <c r="BY31" s="1021"/>
      <c r="BZ31" s="1021"/>
      <c r="CA31" s="1021"/>
      <c r="CB31" s="1021"/>
      <c r="CC31" s="1021"/>
      <c r="CD31" s="1021"/>
      <c r="CE31" s="1021"/>
      <c r="CF31" s="1021"/>
      <c r="CG31" s="1042"/>
      <c r="CH31" s="1017"/>
      <c r="CI31" s="1018"/>
      <c r="CJ31" s="1018"/>
      <c r="CK31" s="1018"/>
      <c r="CL31" s="1019"/>
      <c r="CM31" s="1017"/>
      <c r="CN31" s="1018"/>
      <c r="CO31" s="1018"/>
      <c r="CP31" s="1018"/>
      <c r="CQ31" s="1019"/>
      <c r="CR31" s="1017"/>
      <c r="CS31" s="1018"/>
      <c r="CT31" s="1018"/>
      <c r="CU31" s="1018"/>
      <c r="CV31" s="1019"/>
      <c r="CW31" s="1017"/>
      <c r="CX31" s="1018"/>
      <c r="CY31" s="1018"/>
      <c r="CZ31" s="1018"/>
      <c r="DA31" s="1019"/>
      <c r="DB31" s="1017"/>
      <c r="DC31" s="1018"/>
      <c r="DD31" s="1018"/>
      <c r="DE31" s="1018"/>
      <c r="DF31" s="1019"/>
      <c r="DG31" s="1017"/>
      <c r="DH31" s="1018"/>
      <c r="DI31" s="1018"/>
      <c r="DJ31" s="1018"/>
      <c r="DK31" s="1019"/>
      <c r="DL31" s="1017"/>
      <c r="DM31" s="1018"/>
      <c r="DN31" s="1018"/>
      <c r="DO31" s="1018"/>
      <c r="DP31" s="1019"/>
      <c r="DQ31" s="1017"/>
      <c r="DR31" s="1018"/>
      <c r="DS31" s="1018"/>
      <c r="DT31" s="1018"/>
      <c r="DU31" s="1019"/>
      <c r="DV31" s="1020"/>
      <c r="DW31" s="1021"/>
      <c r="DX31" s="1021"/>
      <c r="DY31" s="1021"/>
      <c r="DZ31" s="1022"/>
      <c r="EA31" s="226"/>
    </row>
    <row r="32" spans="1:131" ht="26.25" customHeight="1" x14ac:dyDescent="0.2">
      <c r="A32" s="238">
        <v>5</v>
      </c>
      <c r="B32" s="1058" t="s">
        <v>408</v>
      </c>
      <c r="C32" s="1059"/>
      <c r="D32" s="1059"/>
      <c r="E32" s="1059"/>
      <c r="F32" s="1059"/>
      <c r="G32" s="1059"/>
      <c r="H32" s="1059"/>
      <c r="I32" s="1059"/>
      <c r="J32" s="1059"/>
      <c r="K32" s="1059"/>
      <c r="L32" s="1059"/>
      <c r="M32" s="1059"/>
      <c r="N32" s="1059"/>
      <c r="O32" s="1059"/>
      <c r="P32" s="1060"/>
      <c r="Q32" s="1066">
        <v>2247</v>
      </c>
      <c r="R32" s="1067"/>
      <c r="S32" s="1067"/>
      <c r="T32" s="1067"/>
      <c r="U32" s="1067"/>
      <c r="V32" s="1067">
        <v>2076</v>
      </c>
      <c r="W32" s="1067"/>
      <c r="X32" s="1067"/>
      <c r="Y32" s="1067"/>
      <c r="Z32" s="1067"/>
      <c r="AA32" s="1067">
        <v>171</v>
      </c>
      <c r="AB32" s="1067"/>
      <c r="AC32" s="1067"/>
      <c r="AD32" s="1067"/>
      <c r="AE32" s="1068"/>
      <c r="AF32" s="1063">
        <v>1493</v>
      </c>
      <c r="AG32" s="1064"/>
      <c r="AH32" s="1064"/>
      <c r="AI32" s="1064"/>
      <c r="AJ32" s="1065"/>
      <c r="AK32" s="1008">
        <v>10</v>
      </c>
      <c r="AL32" s="999"/>
      <c r="AM32" s="999"/>
      <c r="AN32" s="999"/>
      <c r="AO32" s="999"/>
      <c r="AP32" s="999">
        <v>3167</v>
      </c>
      <c r="AQ32" s="999"/>
      <c r="AR32" s="999"/>
      <c r="AS32" s="999"/>
      <c r="AT32" s="999"/>
      <c r="AU32" s="999">
        <v>9</v>
      </c>
      <c r="AV32" s="999"/>
      <c r="AW32" s="999"/>
      <c r="AX32" s="999"/>
      <c r="AY32" s="999"/>
      <c r="AZ32" s="1069" t="s">
        <v>596</v>
      </c>
      <c r="BA32" s="1069"/>
      <c r="BB32" s="1069"/>
      <c r="BC32" s="1069"/>
      <c r="BD32" s="1069"/>
      <c r="BE32" s="1000" t="s">
        <v>409</v>
      </c>
      <c r="BF32" s="1000"/>
      <c r="BG32" s="1000"/>
      <c r="BH32" s="1000"/>
      <c r="BI32" s="1001"/>
      <c r="BJ32" s="228"/>
      <c r="BK32" s="228"/>
      <c r="BL32" s="228"/>
      <c r="BM32" s="228"/>
      <c r="BN32" s="228"/>
      <c r="BO32" s="237"/>
      <c r="BP32" s="237"/>
      <c r="BQ32" s="234">
        <v>26</v>
      </c>
      <c r="BR32" s="235"/>
      <c r="BS32" s="1020"/>
      <c r="BT32" s="1021"/>
      <c r="BU32" s="1021"/>
      <c r="BV32" s="1021"/>
      <c r="BW32" s="1021"/>
      <c r="BX32" s="1021"/>
      <c r="BY32" s="1021"/>
      <c r="BZ32" s="1021"/>
      <c r="CA32" s="1021"/>
      <c r="CB32" s="1021"/>
      <c r="CC32" s="1021"/>
      <c r="CD32" s="1021"/>
      <c r="CE32" s="1021"/>
      <c r="CF32" s="1021"/>
      <c r="CG32" s="1042"/>
      <c r="CH32" s="1017"/>
      <c r="CI32" s="1018"/>
      <c r="CJ32" s="1018"/>
      <c r="CK32" s="1018"/>
      <c r="CL32" s="1019"/>
      <c r="CM32" s="1017"/>
      <c r="CN32" s="1018"/>
      <c r="CO32" s="1018"/>
      <c r="CP32" s="1018"/>
      <c r="CQ32" s="1019"/>
      <c r="CR32" s="1017"/>
      <c r="CS32" s="1018"/>
      <c r="CT32" s="1018"/>
      <c r="CU32" s="1018"/>
      <c r="CV32" s="1019"/>
      <c r="CW32" s="1017"/>
      <c r="CX32" s="1018"/>
      <c r="CY32" s="1018"/>
      <c r="CZ32" s="1018"/>
      <c r="DA32" s="1019"/>
      <c r="DB32" s="1017"/>
      <c r="DC32" s="1018"/>
      <c r="DD32" s="1018"/>
      <c r="DE32" s="1018"/>
      <c r="DF32" s="1019"/>
      <c r="DG32" s="1017"/>
      <c r="DH32" s="1018"/>
      <c r="DI32" s="1018"/>
      <c r="DJ32" s="1018"/>
      <c r="DK32" s="1019"/>
      <c r="DL32" s="1017"/>
      <c r="DM32" s="1018"/>
      <c r="DN32" s="1018"/>
      <c r="DO32" s="1018"/>
      <c r="DP32" s="1019"/>
      <c r="DQ32" s="1017"/>
      <c r="DR32" s="1018"/>
      <c r="DS32" s="1018"/>
      <c r="DT32" s="1018"/>
      <c r="DU32" s="1019"/>
      <c r="DV32" s="1020"/>
      <c r="DW32" s="1021"/>
      <c r="DX32" s="1021"/>
      <c r="DY32" s="1021"/>
      <c r="DZ32" s="1022"/>
      <c r="EA32" s="226"/>
    </row>
    <row r="33" spans="1:131" ht="26.25" customHeight="1" x14ac:dyDescent="0.2">
      <c r="A33" s="238">
        <v>6</v>
      </c>
      <c r="B33" s="1058" t="s">
        <v>410</v>
      </c>
      <c r="C33" s="1059"/>
      <c r="D33" s="1059"/>
      <c r="E33" s="1059"/>
      <c r="F33" s="1059"/>
      <c r="G33" s="1059"/>
      <c r="H33" s="1059"/>
      <c r="I33" s="1059"/>
      <c r="J33" s="1059"/>
      <c r="K33" s="1059"/>
      <c r="L33" s="1059"/>
      <c r="M33" s="1059"/>
      <c r="N33" s="1059"/>
      <c r="O33" s="1059"/>
      <c r="P33" s="1060"/>
      <c r="Q33" s="1066">
        <v>1863</v>
      </c>
      <c r="R33" s="1067"/>
      <c r="S33" s="1067"/>
      <c r="T33" s="1067"/>
      <c r="U33" s="1067"/>
      <c r="V33" s="1067">
        <v>2062</v>
      </c>
      <c r="W33" s="1067"/>
      <c r="X33" s="1067"/>
      <c r="Y33" s="1067"/>
      <c r="Z33" s="1067"/>
      <c r="AA33" s="1067">
        <v>-199</v>
      </c>
      <c r="AB33" s="1067"/>
      <c r="AC33" s="1067"/>
      <c r="AD33" s="1067"/>
      <c r="AE33" s="1068"/>
      <c r="AF33" s="1063">
        <v>123</v>
      </c>
      <c r="AG33" s="1064"/>
      <c r="AH33" s="1064"/>
      <c r="AI33" s="1064"/>
      <c r="AJ33" s="1065"/>
      <c r="AK33" s="1008">
        <v>219</v>
      </c>
      <c r="AL33" s="999"/>
      <c r="AM33" s="999"/>
      <c r="AN33" s="999"/>
      <c r="AO33" s="999"/>
      <c r="AP33" s="999">
        <v>9117</v>
      </c>
      <c r="AQ33" s="999"/>
      <c r="AR33" s="999"/>
      <c r="AS33" s="999"/>
      <c r="AT33" s="999"/>
      <c r="AU33" s="999">
        <v>2152</v>
      </c>
      <c r="AV33" s="999"/>
      <c r="AW33" s="999"/>
      <c r="AX33" s="999"/>
      <c r="AY33" s="999"/>
      <c r="AZ33" s="1069" t="s">
        <v>596</v>
      </c>
      <c r="BA33" s="1069"/>
      <c r="BB33" s="1069"/>
      <c r="BC33" s="1069"/>
      <c r="BD33" s="1069"/>
      <c r="BE33" s="1000" t="s">
        <v>409</v>
      </c>
      <c r="BF33" s="1000"/>
      <c r="BG33" s="1000"/>
      <c r="BH33" s="1000"/>
      <c r="BI33" s="1001"/>
      <c r="BJ33" s="228"/>
      <c r="BK33" s="228"/>
      <c r="BL33" s="228"/>
      <c r="BM33" s="228"/>
      <c r="BN33" s="228"/>
      <c r="BO33" s="237"/>
      <c r="BP33" s="237"/>
      <c r="BQ33" s="234">
        <v>27</v>
      </c>
      <c r="BR33" s="235"/>
      <c r="BS33" s="1020"/>
      <c r="BT33" s="1021"/>
      <c r="BU33" s="1021"/>
      <c r="BV33" s="1021"/>
      <c r="BW33" s="1021"/>
      <c r="BX33" s="1021"/>
      <c r="BY33" s="1021"/>
      <c r="BZ33" s="1021"/>
      <c r="CA33" s="1021"/>
      <c r="CB33" s="1021"/>
      <c r="CC33" s="1021"/>
      <c r="CD33" s="1021"/>
      <c r="CE33" s="1021"/>
      <c r="CF33" s="1021"/>
      <c r="CG33" s="1042"/>
      <c r="CH33" s="1017"/>
      <c r="CI33" s="1018"/>
      <c r="CJ33" s="1018"/>
      <c r="CK33" s="1018"/>
      <c r="CL33" s="1019"/>
      <c r="CM33" s="1017"/>
      <c r="CN33" s="1018"/>
      <c r="CO33" s="1018"/>
      <c r="CP33" s="1018"/>
      <c r="CQ33" s="1019"/>
      <c r="CR33" s="1017"/>
      <c r="CS33" s="1018"/>
      <c r="CT33" s="1018"/>
      <c r="CU33" s="1018"/>
      <c r="CV33" s="1019"/>
      <c r="CW33" s="1017"/>
      <c r="CX33" s="1018"/>
      <c r="CY33" s="1018"/>
      <c r="CZ33" s="1018"/>
      <c r="DA33" s="1019"/>
      <c r="DB33" s="1017"/>
      <c r="DC33" s="1018"/>
      <c r="DD33" s="1018"/>
      <c r="DE33" s="1018"/>
      <c r="DF33" s="1019"/>
      <c r="DG33" s="1017"/>
      <c r="DH33" s="1018"/>
      <c r="DI33" s="1018"/>
      <c r="DJ33" s="1018"/>
      <c r="DK33" s="1019"/>
      <c r="DL33" s="1017"/>
      <c r="DM33" s="1018"/>
      <c r="DN33" s="1018"/>
      <c r="DO33" s="1018"/>
      <c r="DP33" s="1019"/>
      <c r="DQ33" s="1017"/>
      <c r="DR33" s="1018"/>
      <c r="DS33" s="1018"/>
      <c r="DT33" s="1018"/>
      <c r="DU33" s="1019"/>
      <c r="DV33" s="1020"/>
      <c r="DW33" s="1021"/>
      <c r="DX33" s="1021"/>
      <c r="DY33" s="1021"/>
      <c r="DZ33" s="1022"/>
      <c r="EA33" s="226"/>
    </row>
    <row r="34" spans="1:131" ht="26.25" customHeight="1" x14ac:dyDescent="0.2">
      <c r="A34" s="238">
        <v>7</v>
      </c>
      <c r="B34" s="1058" t="s">
        <v>411</v>
      </c>
      <c r="C34" s="1059"/>
      <c r="D34" s="1059"/>
      <c r="E34" s="1059"/>
      <c r="F34" s="1059"/>
      <c r="G34" s="1059"/>
      <c r="H34" s="1059"/>
      <c r="I34" s="1059"/>
      <c r="J34" s="1059"/>
      <c r="K34" s="1059"/>
      <c r="L34" s="1059"/>
      <c r="M34" s="1059"/>
      <c r="N34" s="1059"/>
      <c r="O34" s="1059"/>
      <c r="P34" s="1060"/>
      <c r="Q34" s="1066">
        <v>35</v>
      </c>
      <c r="R34" s="1067"/>
      <c r="S34" s="1067"/>
      <c r="T34" s="1067"/>
      <c r="U34" s="1067"/>
      <c r="V34" s="1067">
        <v>35</v>
      </c>
      <c r="W34" s="1067"/>
      <c r="X34" s="1067"/>
      <c r="Y34" s="1067"/>
      <c r="Z34" s="1067"/>
      <c r="AA34" s="1067" t="s">
        <v>596</v>
      </c>
      <c r="AB34" s="1067"/>
      <c r="AC34" s="1067"/>
      <c r="AD34" s="1067"/>
      <c r="AE34" s="1068"/>
      <c r="AF34" s="1063" t="s">
        <v>126</v>
      </c>
      <c r="AG34" s="1064"/>
      <c r="AH34" s="1064"/>
      <c r="AI34" s="1064"/>
      <c r="AJ34" s="1065"/>
      <c r="AK34" s="1008">
        <v>4</v>
      </c>
      <c r="AL34" s="999"/>
      <c r="AM34" s="999"/>
      <c r="AN34" s="999"/>
      <c r="AO34" s="999"/>
      <c r="AP34" s="999" t="s">
        <v>596</v>
      </c>
      <c r="AQ34" s="999"/>
      <c r="AR34" s="999"/>
      <c r="AS34" s="999"/>
      <c r="AT34" s="999"/>
      <c r="AU34" s="999" t="s">
        <v>596</v>
      </c>
      <c r="AV34" s="999"/>
      <c r="AW34" s="999"/>
      <c r="AX34" s="999"/>
      <c r="AY34" s="999"/>
      <c r="AZ34" s="1069" t="s">
        <v>596</v>
      </c>
      <c r="BA34" s="1069"/>
      <c r="BB34" s="1069"/>
      <c r="BC34" s="1069"/>
      <c r="BD34" s="1069"/>
      <c r="BE34" s="1000" t="s">
        <v>412</v>
      </c>
      <c r="BF34" s="1000"/>
      <c r="BG34" s="1000"/>
      <c r="BH34" s="1000"/>
      <c r="BI34" s="1001"/>
      <c r="BJ34" s="228"/>
      <c r="BK34" s="228"/>
      <c r="BL34" s="228"/>
      <c r="BM34" s="228"/>
      <c r="BN34" s="228"/>
      <c r="BO34" s="237"/>
      <c r="BP34" s="237"/>
      <c r="BQ34" s="234">
        <v>28</v>
      </c>
      <c r="BR34" s="235"/>
      <c r="BS34" s="1020"/>
      <c r="BT34" s="1021"/>
      <c r="BU34" s="1021"/>
      <c r="BV34" s="1021"/>
      <c r="BW34" s="1021"/>
      <c r="BX34" s="1021"/>
      <c r="BY34" s="1021"/>
      <c r="BZ34" s="1021"/>
      <c r="CA34" s="1021"/>
      <c r="CB34" s="1021"/>
      <c r="CC34" s="1021"/>
      <c r="CD34" s="1021"/>
      <c r="CE34" s="1021"/>
      <c r="CF34" s="1021"/>
      <c r="CG34" s="1042"/>
      <c r="CH34" s="1017"/>
      <c r="CI34" s="1018"/>
      <c r="CJ34" s="1018"/>
      <c r="CK34" s="1018"/>
      <c r="CL34" s="1019"/>
      <c r="CM34" s="1017"/>
      <c r="CN34" s="1018"/>
      <c r="CO34" s="1018"/>
      <c r="CP34" s="1018"/>
      <c r="CQ34" s="1019"/>
      <c r="CR34" s="1017"/>
      <c r="CS34" s="1018"/>
      <c r="CT34" s="1018"/>
      <c r="CU34" s="1018"/>
      <c r="CV34" s="1019"/>
      <c r="CW34" s="1017"/>
      <c r="CX34" s="1018"/>
      <c r="CY34" s="1018"/>
      <c r="CZ34" s="1018"/>
      <c r="DA34" s="1019"/>
      <c r="DB34" s="1017"/>
      <c r="DC34" s="1018"/>
      <c r="DD34" s="1018"/>
      <c r="DE34" s="1018"/>
      <c r="DF34" s="1019"/>
      <c r="DG34" s="1017"/>
      <c r="DH34" s="1018"/>
      <c r="DI34" s="1018"/>
      <c r="DJ34" s="1018"/>
      <c r="DK34" s="1019"/>
      <c r="DL34" s="1017"/>
      <c r="DM34" s="1018"/>
      <c r="DN34" s="1018"/>
      <c r="DO34" s="1018"/>
      <c r="DP34" s="1019"/>
      <c r="DQ34" s="1017"/>
      <c r="DR34" s="1018"/>
      <c r="DS34" s="1018"/>
      <c r="DT34" s="1018"/>
      <c r="DU34" s="1019"/>
      <c r="DV34" s="1020"/>
      <c r="DW34" s="1021"/>
      <c r="DX34" s="1021"/>
      <c r="DY34" s="1021"/>
      <c r="DZ34" s="1022"/>
      <c r="EA34" s="226"/>
    </row>
    <row r="35" spans="1:131" ht="26.25" customHeight="1" x14ac:dyDescent="0.2">
      <c r="A35" s="238">
        <v>8</v>
      </c>
      <c r="B35" s="1058"/>
      <c r="C35" s="1059"/>
      <c r="D35" s="1059"/>
      <c r="E35" s="1059"/>
      <c r="F35" s="1059"/>
      <c r="G35" s="1059"/>
      <c r="H35" s="1059"/>
      <c r="I35" s="1059"/>
      <c r="J35" s="1059"/>
      <c r="K35" s="1059"/>
      <c r="L35" s="1059"/>
      <c r="M35" s="1059"/>
      <c r="N35" s="1059"/>
      <c r="O35" s="1059"/>
      <c r="P35" s="1060"/>
      <c r="Q35" s="1066"/>
      <c r="R35" s="1067"/>
      <c r="S35" s="1067"/>
      <c r="T35" s="1067"/>
      <c r="U35" s="1067"/>
      <c r="V35" s="1067"/>
      <c r="W35" s="1067"/>
      <c r="X35" s="1067"/>
      <c r="Y35" s="1067"/>
      <c r="Z35" s="1067"/>
      <c r="AA35" s="1067"/>
      <c r="AB35" s="1067"/>
      <c r="AC35" s="1067"/>
      <c r="AD35" s="1067"/>
      <c r="AE35" s="1068"/>
      <c r="AF35" s="1063"/>
      <c r="AG35" s="1064"/>
      <c r="AH35" s="1064"/>
      <c r="AI35" s="1064"/>
      <c r="AJ35" s="1065"/>
      <c r="AK35" s="1008"/>
      <c r="AL35" s="999"/>
      <c r="AM35" s="999"/>
      <c r="AN35" s="999"/>
      <c r="AO35" s="999"/>
      <c r="AP35" s="999"/>
      <c r="AQ35" s="999"/>
      <c r="AR35" s="999"/>
      <c r="AS35" s="999"/>
      <c r="AT35" s="999"/>
      <c r="AU35" s="999"/>
      <c r="AV35" s="999"/>
      <c r="AW35" s="999"/>
      <c r="AX35" s="999"/>
      <c r="AY35" s="999"/>
      <c r="AZ35" s="1069"/>
      <c r="BA35" s="1069"/>
      <c r="BB35" s="1069"/>
      <c r="BC35" s="1069"/>
      <c r="BD35" s="1069"/>
      <c r="BE35" s="1000"/>
      <c r="BF35" s="1000"/>
      <c r="BG35" s="1000"/>
      <c r="BH35" s="1000"/>
      <c r="BI35" s="1001"/>
      <c r="BJ35" s="228"/>
      <c r="BK35" s="228"/>
      <c r="BL35" s="228"/>
      <c r="BM35" s="228"/>
      <c r="BN35" s="228"/>
      <c r="BO35" s="237"/>
      <c r="BP35" s="237"/>
      <c r="BQ35" s="234">
        <v>29</v>
      </c>
      <c r="BR35" s="235"/>
      <c r="BS35" s="1020"/>
      <c r="BT35" s="1021"/>
      <c r="BU35" s="1021"/>
      <c r="BV35" s="1021"/>
      <c r="BW35" s="1021"/>
      <c r="BX35" s="1021"/>
      <c r="BY35" s="1021"/>
      <c r="BZ35" s="1021"/>
      <c r="CA35" s="1021"/>
      <c r="CB35" s="1021"/>
      <c r="CC35" s="1021"/>
      <c r="CD35" s="1021"/>
      <c r="CE35" s="1021"/>
      <c r="CF35" s="1021"/>
      <c r="CG35" s="1042"/>
      <c r="CH35" s="1017"/>
      <c r="CI35" s="1018"/>
      <c r="CJ35" s="1018"/>
      <c r="CK35" s="1018"/>
      <c r="CL35" s="1019"/>
      <c r="CM35" s="1017"/>
      <c r="CN35" s="1018"/>
      <c r="CO35" s="1018"/>
      <c r="CP35" s="1018"/>
      <c r="CQ35" s="1019"/>
      <c r="CR35" s="1017"/>
      <c r="CS35" s="1018"/>
      <c r="CT35" s="1018"/>
      <c r="CU35" s="1018"/>
      <c r="CV35" s="1019"/>
      <c r="CW35" s="1017"/>
      <c r="CX35" s="1018"/>
      <c r="CY35" s="1018"/>
      <c r="CZ35" s="1018"/>
      <c r="DA35" s="1019"/>
      <c r="DB35" s="1017"/>
      <c r="DC35" s="1018"/>
      <c r="DD35" s="1018"/>
      <c r="DE35" s="1018"/>
      <c r="DF35" s="1019"/>
      <c r="DG35" s="1017"/>
      <c r="DH35" s="1018"/>
      <c r="DI35" s="1018"/>
      <c r="DJ35" s="1018"/>
      <c r="DK35" s="1019"/>
      <c r="DL35" s="1017"/>
      <c r="DM35" s="1018"/>
      <c r="DN35" s="1018"/>
      <c r="DO35" s="1018"/>
      <c r="DP35" s="1019"/>
      <c r="DQ35" s="1017"/>
      <c r="DR35" s="1018"/>
      <c r="DS35" s="1018"/>
      <c r="DT35" s="1018"/>
      <c r="DU35" s="1019"/>
      <c r="DV35" s="1020"/>
      <c r="DW35" s="1021"/>
      <c r="DX35" s="1021"/>
      <c r="DY35" s="1021"/>
      <c r="DZ35" s="1022"/>
      <c r="EA35" s="226"/>
    </row>
    <row r="36" spans="1:131" ht="26.25" customHeight="1" x14ac:dyDescent="0.2">
      <c r="A36" s="238">
        <v>9</v>
      </c>
      <c r="B36" s="1058"/>
      <c r="C36" s="1059"/>
      <c r="D36" s="1059"/>
      <c r="E36" s="1059"/>
      <c r="F36" s="1059"/>
      <c r="G36" s="1059"/>
      <c r="H36" s="1059"/>
      <c r="I36" s="1059"/>
      <c r="J36" s="1059"/>
      <c r="K36" s="1059"/>
      <c r="L36" s="1059"/>
      <c r="M36" s="1059"/>
      <c r="N36" s="1059"/>
      <c r="O36" s="1059"/>
      <c r="P36" s="1060"/>
      <c r="Q36" s="1066"/>
      <c r="R36" s="1067"/>
      <c r="S36" s="1067"/>
      <c r="T36" s="1067"/>
      <c r="U36" s="1067"/>
      <c r="V36" s="1067"/>
      <c r="W36" s="1067"/>
      <c r="X36" s="1067"/>
      <c r="Y36" s="1067"/>
      <c r="Z36" s="1067"/>
      <c r="AA36" s="1067"/>
      <c r="AB36" s="1067"/>
      <c r="AC36" s="1067"/>
      <c r="AD36" s="1067"/>
      <c r="AE36" s="1068"/>
      <c r="AF36" s="1063"/>
      <c r="AG36" s="1064"/>
      <c r="AH36" s="1064"/>
      <c r="AI36" s="1064"/>
      <c r="AJ36" s="1065"/>
      <c r="AK36" s="1008"/>
      <c r="AL36" s="999"/>
      <c r="AM36" s="999"/>
      <c r="AN36" s="999"/>
      <c r="AO36" s="999"/>
      <c r="AP36" s="999"/>
      <c r="AQ36" s="999"/>
      <c r="AR36" s="999"/>
      <c r="AS36" s="999"/>
      <c r="AT36" s="999"/>
      <c r="AU36" s="999"/>
      <c r="AV36" s="999"/>
      <c r="AW36" s="999"/>
      <c r="AX36" s="999"/>
      <c r="AY36" s="999"/>
      <c r="AZ36" s="1069"/>
      <c r="BA36" s="1069"/>
      <c r="BB36" s="1069"/>
      <c r="BC36" s="1069"/>
      <c r="BD36" s="1069"/>
      <c r="BE36" s="1000"/>
      <c r="BF36" s="1000"/>
      <c r="BG36" s="1000"/>
      <c r="BH36" s="1000"/>
      <c r="BI36" s="1001"/>
      <c r="BJ36" s="228"/>
      <c r="BK36" s="228"/>
      <c r="BL36" s="228"/>
      <c r="BM36" s="228"/>
      <c r="BN36" s="228"/>
      <c r="BO36" s="237"/>
      <c r="BP36" s="237"/>
      <c r="BQ36" s="234">
        <v>30</v>
      </c>
      <c r="BR36" s="235"/>
      <c r="BS36" s="1020"/>
      <c r="BT36" s="1021"/>
      <c r="BU36" s="1021"/>
      <c r="BV36" s="1021"/>
      <c r="BW36" s="1021"/>
      <c r="BX36" s="1021"/>
      <c r="BY36" s="1021"/>
      <c r="BZ36" s="1021"/>
      <c r="CA36" s="1021"/>
      <c r="CB36" s="1021"/>
      <c r="CC36" s="1021"/>
      <c r="CD36" s="1021"/>
      <c r="CE36" s="1021"/>
      <c r="CF36" s="1021"/>
      <c r="CG36" s="1042"/>
      <c r="CH36" s="1017"/>
      <c r="CI36" s="1018"/>
      <c r="CJ36" s="1018"/>
      <c r="CK36" s="1018"/>
      <c r="CL36" s="1019"/>
      <c r="CM36" s="1017"/>
      <c r="CN36" s="1018"/>
      <c r="CO36" s="1018"/>
      <c r="CP36" s="1018"/>
      <c r="CQ36" s="1019"/>
      <c r="CR36" s="1017"/>
      <c r="CS36" s="1018"/>
      <c r="CT36" s="1018"/>
      <c r="CU36" s="1018"/>
      <c r="CV36" s="1019"/>
      <c r="CW36" s="1017"/>
      <c r="CX36" s="1018"/>
      <c r="CY36" s="1018"/>
      <c r="CZ36" s="1018"/>
      <c r="DA36" s="1019"/>
      <c r="DB36" s="1017"/>
      <c r="DC36" s="1018"/>
      <c r="DD36" s="1018"/>
      <c r="DE36" s="1018"/>
      <c r="DF36" s="1019"/>
      <c r="DG36" s="1017"/>
      <c r="DH36" s="1018"/>
      <c r="DI36" s="1018"/>
      <c r="DJ36" s="1018"/>
      <c r="DK36" s="1019"/>
      <c r="DL36" s="1017"/>
      <c r="DM36" s="1018"/>
      <c r="DN36" s="1018"/>
      <c r="DO36" s="1018"/>
      <c r="DP36" s="1019"/>
      <c r="DQ36" s="1017"/>
      <c r="DR36" s="1018"/>
      <c r="DS36" s="1018"/>
      <c r="DT36" s="1018"/>
      <c r="DU36" s="1019"/>
      <c r="DV36" s="1020"/>
      <c r="DW36" s="1021"/>
      <c r="DX36" s="1021"/>
      <c r="DY36" s="1021"/>
      <c r="DZ36" s="1022"/>
      <c r="EA36" s="226"/>
    </row>
    <row r="37" spans="1:131" ht="26.25" customHeight="1" x14ac:dyDescent="0.2">
      <c r="A37" s="238">
        <v>10</v>
      </c>
      <c r="B37" s="1058"/>
      <c r="C37" s="1059"/>
      <c r="D37" s="1059"/>
      <c r="E37" s="1059"/>
      <c r="F37" s="1059"/>
      <c r="G37" s="1059"/>
      <c r="H37" s="1059"/>
      <c r="I37" s="1059"/>
      <c r="J37" s="1059"/>
      <c r="K37" s="1059"/>
      <c r="L37" s="1059"/>
      <c r="M37" s="1059"/>
      <c r="N37" s="1059"/>
      <c r="O37" s="1059"/>
      <c r="P37" s="1060"/>
      <c r="Q37" s="1066"/>
      <c r="R37" s="1067"/>
      <c r="S37" s="1067"/>
      <c r="T37" s="1067"/>
      <c r="U37" s="1067"/>
      <c r="V37" s="1067"/>
      <c r="W37" s="1067"/>
      <c r="X37" s="1067"/>
      <c r="Y37" s="1067"/>
      <c r="Z37" s="1067"/>
      <c r="AA37" s="1067"/>
      <c r="AB37" s="1067"/>
      <c r="AC37" s="1067"/>
      <c r="AD37" s="1067"/>
      <c r="AE37" s="1068"/>
      <c r="AF37" s="1063"/>
      <c r="AG37" s="1064"/>
      <c r="AH37" s="1064"/>
      <c r="AI37" s="1064"/>
      <c r="AJ37" s="1065"/>
      <c r="AK37" s="1008"/>
      <c r="AL37" s="999"/>
      <c r="AM37" s="999"/>
      <c r="AN37" s="999"/>
      <c r="AO37" s="999"/>
      <c r="AP37" s="999"/>
      <c r="AQ37" s="999"/>
      <c r="AR37" s="999"/>
      <c r="AS37" s="999"/>
      <c r="AT37" s="999"/>
      <c r="AU37" s="999"/>
      <c r="AV37" s="999"/>
      <c r="AW37" s="999"/>
      <c r="AX37" s="999"/>
      <c r="AY37" s="999"/>
      <c r="AZ37" s="1069"/>
      <c r="BA37" s="1069"/>
      <c r="BB37" s="1069"/>
      <c r="BC37" s="1069"/>
      <c r="BD37" s="1069"/>
      <c r="BE37" s="1000"/>
      <c r="BF37" s="1000"/>
      <c r="BG37" s="1000"/>
      <c r="BH37" s="1000"/>
      <c r="BI37" s="1001"/>
      <c r="BJ37" s="228"/>
      <c r="BK37" s="228"/>
      <c r="BL37" s="228"/>
      <c r="BM37" s="228"/>
      <c r="BN37" s="228"/>
      <c r="BO37" s="237"/>
      <c r="BP37" s="237"/>
      <c r="BQ37" s="234">
        <v>31</v>
      </c>
      <c r="BR37" s="235"/>
      <c r="BS37" s="1020"/>
      <c r="BT37" s="1021"/>
      <c r="BU37" s="1021"/>
      <c r="BV37" s="1021"/>
      <c r="BW37" s="1021"/>
      <c r="BX37" s="1021"/>
      <c r="BY37" s="1021"/>
      <c r="BZ37" s="1021"/>
      <c r="CA37" s="1021"/>
      <c r="CB37" s="1021"/>
      <c r="CC37" s="1021"/>
      <c r="CD37" s="1021"/>
      <c r="CE37" s="1021"/>
      <c r="CF37" s="1021"/>
      <c r="CG37" s="1042"/>
      <c r="CH37" s="1017"/>
      <c r="CI37" s="1018"/>
      <c r="CJ37" s="1018"/>
      <c r="CK37" s="1018"/>
      <c r="CL37" s="1019"/>
      <c r="CM37" s="1017"/>
      <c r="CN37" s="1018"/>
      <c r="CO37" s="1018"/>
      <c r="CP37" s="1018"/>
      <c r="CQ37" s="1019"/>
      <c r="CR37" s="1017"/>
      <c r="CS37" s="1018"/>
      <c r="CT37" s="1018"/>
      <c r="CU37" s="1018"/>
      <c r="CV37" s="1019"/>
      <c r="CW37" s="1017"/>
      <c r="CX37" s="1018"/>
      <c r="CY37" s="1018"/>
      <c r="CZ37" s="1018"/>
      <c r="DA37" s="1019"/>
      <c r="DB37" s="1017"/>
      <c r="DC37" s="1018"/>
      <c r="DD37" s="1018"/>
      <c r="DE37" s="1018"/>
      <c r="DF37" s="1019"/>
      <c r="DG37" s="1017"/>
      <c r="DH37" s="1018"/>
      <c r="DI37" s="1018"/>
      <c r="DJ37" s="1018"/>
      <c r="DK37" s="1019"/>
      <c r="DL37" s="1017"/>
      <c r="DM37" s="1018"/>
      <c r="DN37" s="1018"/>
      <c r="DO37" s="1018"/>
      <c r="DP37" s="1019"/>
      <c r="DQ37" s="1017"/>
      <c r="DR37" s="1018"/>
      <c r="DS37" s="1018"/>
      <c r="DT37" s="1018"/>
      <c r="DU37" s="1019"/>
      <c r="DV37" s="1020"/>
      <c r="DW37" s="1021"/>
      <c r="DX37" s="1021"/>
      <c r="DY37" s="1021"/>
      <c r="DZ37" s="1022"/>
      <c r="EA37" s="226"/>
    </row>
    <row r="38" spans="1:131" ht="26.25" customHeight="1" x14ac:dyDescent="0.2">
      <c r="A38" s="238">
        <v>11</v>
      </c>
      <c r="B38" s="1058"/>
      <c r="C38" s="1059"/>
      <c r="D38" s="1059"/>
      <c r="E38" s="1059"/>
      <c r="F38" s="1059"/>
      <c r="G38" s="1059"/>
      <c r="H38" s="1059"/>
      <c r="I38" s="1059"/>
      <c r="J38" s="1059"/>
      <c r="K38" s="1059"/>
      <c r="L38" s="1059"/>
      <c r="M38" s="1059"/>
      <c r="N38" s="1059"/>
      <c r="O38" s="1059"/>
      <c r="P38" s="1060"/>
      <c r="Q38" s="1066"/>
      <c r="R38" s="1067"/>
      <c r="S38" s="1067"/>
      <c r="T38" s="1067"/>
      <c r="U38" s="1067"/>
      <c r="V38" s="1067"/>
      <c r="W38" s="1067"/>
      <c r="X38" s="1067"/>
      <c r="Y38" s="1067"/>
      <c r="Z38" s="1067"/>
      <c r="AA38" s="1067"/>
      <c r="AB38" s="1067"/>
      <c r="AC38" s="1067"/>
      <c r="AD38" s="1067"/>
      <c r="AE38" s="1068"/>
      <c r="AF38" s="1063"/>
      <c r="AG38" s="1064"/>
      <c r="AH38" s="1064"/>
      <c r="AI38" s="1064"/>
      <c r="AJ38" s="1065"/>
      <c r="AK38" s="1008"/>
      <c r="AL38" s="999"/>
      <c r="AM38" s="999"/>
      <c r="AN38" s="999"/>
      <c r="AO38" s="999"/>
      <c r="AP38" s="999"/>
      <c r="AQ38" s="999"/>
      <c r="AR38" s="999"/>
      <c r="AS38" s="999"/>
      <c r="AT38" s="999"/>
      <c r="AU38" s="999"/>
      <c r="AV38" s="999"/>
      <c r="AW38" s="999"/>
      <c r="AX38" s="999"/>
      <c r="AY38" s="999"/>
      <c r="AZ38" s="1069"/>
      <c r="BA38" s="1069"/>
      <c r="BB38" s="1069"/>
      <c r="BC38" s="1069"/>
      <c r="BD38" s="1069"/>
      <c r="BE38" s="1000"/>
      <c r="BF38" s="1000"/>
      <c r="BG38" s="1000"/>
      <c r="BH38" s="1000"/>
      <c r="BI38" s="1001"/>
      <c r="BJ38" s="228"/>
      <c r="BK38" s="228"/>
      <c r="BL38" s="228"/>
      <c r="BM38" s="228"/>
      <c r="BN38" s="228"/>
      <c r="BO38" s="237"/>
      <c r="BP38" s="237"/>
      <c r="BQ38" s="234">
        <v>32</v>
      </c>
      <c r="BR38" s="235"/>
      <c r="BS38" s="1020"/>
      <c r="BT38" s="1021"/>
      <c r="BU38" s="1021"/>
      <c r="BV38" s="1021"/>
      <c r="BW38" s="1021"/>
      <c r="BX38" s="1021"/>
      <c r="BY38" s="1021"/>
      <c r="BZ38" s="1021"/>
      <c r="CA38" s="1021"/>
      <c r="CB38" s="1021"/>
      <c r="CC38" s="1021"/>
      <c r="CD38" s="1021"/>
      <c r="CE38" s="1021"/>
      <c r="CF38" s="1021"/>
      <c r="CG38" s="1042"/>
      <c r="CH38" s="1017"/>
      <c r="CI38" s="1018"/>
      <c r="CJ38" s="1018"/>
      <c r="CK38" s="1018"/>
      <c r="CL38" s="1019"/>
      <c r="CM38" s="1017"/>
      <c r="CN38" s="1018"/>
      <c r="CO38" s="1018"/>
      <c r="CP38" s="1018"/>
      <c r="CQ38" s="1019"/>
      <c r="CR38" s="1017"/>
      <c r="CS38" s="1018"/>
      <c r="CT38" s="1018"/>
      <c r="CU38" s="1018"/>
      <c r="CV38" s="1019"/>
      <c r="CW38" s="1017"/>
      <c r="CX38" s="1018"/>
      <c r="CY38" s="1018"/>
      <c r="CZ38" s="1018"/>
      <c r="DA38" s="1019"/>
      <c r="DB38" s="1017"/>
      <c r="DC38" s="1018"/>
      <c r="DD38" s="1018"/>
      <c r="DE38" s="1018"/>
      <c r="DF38" s="1019"/>
      <c r="DG38" s="1017"/>
      <c r="DH38" s="1018"/>
      <c r="DI38" s="1018"/>
      <c r="DJ38" s="1018"/>
      <c r="DK38" s="1019"/>
      <c r="DL38" s="1017"/>
      <c r="DM38" s="1018"/>
      <c r="DN38" s="1018"/>
      <c r="DO38" s="1018"/>
      <c r="DP38" s="1019"/>
      <c r="DQ38" s="1017"/>
      <c r="DR38" s="1018"/>
      <c r="DS38" s="1018"/>
      <c r="DT38" s="1018"/>
      <c r="DU38" s="1019"/>
      <c r="DV38" s="1020"/>
      <c r="DW38" s="1021"/>
      <c r="DX38" s="1021"/>
      <c r="DY38" s="1021"/>
      <c r="DZ38" s="1022"/>
      <c r="EA38" s="226"/>
    </row>
    <row r="39" spans="1:131" ht="26.25" customHeight="1" x14ac:dyDescent="0.2">
      <c r="A39" s="238">
        <v>12</v>
      </c>
      <c r="B39" s="1058"/>
      <c r="C39" s="1059"/>
      <c r="D39" s="1059"/>
      <c r="E39" s="1059"/>
      <c r="F39" s="1059"/>
      <c r="G39" s="1059"/>
      <c r="H39" s="1059"/>
      <c r="I39" s="1059"/>
      <c r="J39" s="1059"/>
      <c r="K39" s="1059"/>
      <c r="L39" s="1059"/>
      <c r="M39" s="1059"/>
      <c r="N39" s="1059"/>
      <c r="O39" s="1059"/>
      <c r="P39" s="1060"/>
      <c r="Q39" s="1066"/>
      <c r="R39" s="1067"/>
      <c r="S39" s="1067"/>
      <c r="T39" s="1067"/>
      <c r="U39" s="1067"/>
      <c r="V39" s="1067"/>
      <c r="W39" s="1067"/>
      <c r="X39" s="1067"/>
      <c r="Y39" s="1067"/>
      <c r="Z39" s="1067"/>
      <c r="AA39" s="1067"/>
      <c r="AB39" s="1067"/>
      <c r="AC39" s="1067"/>
      <c r="AD39" s="1067"/>
      <c r="AE39" s="1068"/>
      <c r="AF39" s="1063"/>
      <c r="AG39" s="1064"/>
      <c r="AH39" s="1064"/>
      <c r="AI39" s="1064"/>
      <c r="AJ39" s="1065"/>
      <c r="AK39" s="1008"/>
      <c r="AL39" s="999"/>
      <c r="AM39" s="999"/>
      <c r="AN39" s="999"/>
      <c r="AO39" s="999"/>
      <c r="AP39" s="999"/>
      <c r="AQ39" s="999"/>
      <c r="AR39" s="999"/>
      <c r="AS39" s="999"/>
      <c r="AT39" s="999"/>
      <c r="AU39" s="999"/>
      <c r="AV39" s="999"/>
      <c r="AW39" s="999"/>
      <c r="AX39" s="999"/>
      <c r="AY39" s="999"/>
      <c r="AZ39" s="1069"/>
      <c r="BA39" s="1069"/>
      <c r="BB39" s="1069"/>
      <c r="BC39" s="1069"/>
      <c r="BD39" s="1069"/>
      <c r="BE39" s="1000"/>
      <c r="BF39" s="1000"/>
      <c r="BG39" s="1000"/>
      <c r="BH39" s="1000"/>
      <c r="BI39" s="1001"/>
      <c r="BJ39" s="228"/>
      <c r="BK39" s="228"/>
      <c r="BL39" s="228"/>
      <c r="BM39" s="228"/>
      <c r="BN39" s="228"/>
      <c r="BO39" s="237"/>
      <c r="BP39" s="237"/>
      <c r="BQ39" s="234">
        <v>33</v>
      </c>
      <c r="BR39" s="235"/>
      <c r="BS39" s="1020"/>
      <c r="BT39" s="1021"/>
      <c r="BU39" s="1021"/>
      <c r="BV39" s="1021"/>
      <c r="BW39" s="1021"/>
      <c r="BX39" s="1021"/>
      <c r="BY39" s="1021"/>
      <c r="BZ39" s="1021"/>
      <c r="CA39" s="1021"/>
      <c r="CB39" s="1021"/>
      <c r="CC39" s="1021"/>
      <c r="CD39" s="1021"/>
      <c r="CE39" s="1021"/>
      <c r="CF39" s="1021"/>
      <c r="CG39" s="1042"/>
      <c r="CH39" s="1017"/>
      <c r="CI39" s="1018"/>
      <c r="CJ39" s="1018"/>
      <c r="CK39" s="1018"/>
      <c r="CL39" s="1019"/>
      <c r="CM39" s="1017"/>
      <c r="CN39" s="1018"/>
      <c r="CO39" s="1018"/>
      <c r="CP39" s="1018"/>
      <c r="CQ39" s="1019"/>
      <c r="CR39" s="1017"/>
      <c r="CS39" s="1018"/>
      <c r="CT39" s="1018"/>
      <c r="CU39" s="1018"/>
      <c r="CV39" s="1019"/>
      <c r="CW39" s="1017"/>
      <c r="CX39" s="1018"/>
      <c r="CY39" s="1018"/>
      <c r="CZ39" s="1018"/>
      <c r="DA39" s="1019"/>
      <c r="DB39" s="1017"/>
      <c r="DC39" s="1018"/>
      <c r="DD39" s="1018"/>
      <c r="DE39" s="1018"/>
      <c r="DF39" s="1019"/>
      <c r="DG39" s="1017"/>
      <c r="DH39" s="1018"/>
      <c r="DI39" s="1018"/>
      <c r="DJ39" s="1018"/>
      <c r="DK39" s="1019"/>
      <c r="DL39" s="1017"/>
      <c r="DM39" s="1018"/>
      <c r="DN39" s="1018"/>
      <c r="DO39" s="1018"/>
      <c r="DP39" s="1019"/>
      <c r="DQ39" s="1017"/>
      <c r="DR39" s="1018"/>
      <c r="DS39" s="1018"/>
      <c r="DT39" s="1018"/>
      <c r="DU39" s="1019"/>
      <c r="DV39" s="1020"/>
      <c r="DW39" s="1021"/>
      <c r="DX39" s="1021"/>
      <c r="DY39" s="1021"/>
      <c r="DZ39" s="1022"/>
      <c r="EA39" s="226"/>
    </row>
    <row r="40" spans="1:131" ht="26.25" customHeight="1" x14ac:dyDescent="0.2">
      <c r="A40" s="234">
        <v>13</v>
      </c>
      <c r="B40" s="1058"/>
      <c r="C40" s="1059"/>
      <c r="D40" s="1059"/>
      <c r="E40" s="1059"/>
      <c r="F40" s="1059"/>
      <c r="G40" s="1059"/>
      <c r="H40" s="1059"/>
      <c r="I40" s="1059"/>
      <c r="J40" s="1059"/>
      <c r="K40" s="1059"/>
      <c r="L40" s="1059"/>
      <c r="M40" s="1059"/>
      <c r="N40" s="1059"/>
      <c r="O40" s="1059"/>
      <c r="P40" s="1060"/>
      <c r="Q40" s="1066"/>
      <c r="R40" s="1067"/>
      <c r="S40" s="1067"/>
      <c r="T40" s="1067"/>
      <c r="U40" s="1067"/>
      <c r="V40" s="1067"/>
      <c r="W40" s="1067"/>
      <c r="X40" s="1067"/>
      <c r="Y40" s="1067"/>
      <c r="Z40" s="1067"/>
      <c r="AA40" s="1067"/>
      <c r="AB40" s="1067"/>
      <c r="AC40" s="1067"/>
      <c r="AD40" s="1067"/>
      <c r="AE40" s="1068"/>
      <c r="AF40" s="1063"/>
      <c r="AG40" s="1064"/>
      <c r="AH40" s="1064"/>
      <c r="AI40" s="1064"/>
      <c r="AJ40" s="1065"/>
      <c r="AK40" s="1008"/>
      <c r="AL40" s="999"/>
      <c r="AM40" s="999"/>
      <c r="AN40" s="999"/>
      <c r="AO40" s="999"/>
      <c r="AP40" s="999"/>
      <c r="AQ40" s="999"/>
      <c r="AR40" s="999"/>
      <c r="AS40" s="999"/>
      <c r="AT40" s="999"/>
      <c r="AU40" s="999"/>
      <c r="AV40" s="999"/>
      <c r="AW40" s="999"/>
      <c r="AX40" s="999"/>
      <c r="AY40" s="999"/>
      <c r="AZ40" s="1069"/>
      <c r="BA40" s="1069"/>
      <c r="BB40" s="1069"/>
      <c r="BC40" s="1069"/>
      <c r="BD40" s="1069"/>
      <c r="BE40" s="1000"/>
      <c r="BF40" s="1000"/>
      <c r="BG40" s="1000"/>
      <c r="BH40" s="1000"/>
      <c r="BI40" s="1001"/>
      <c r="BJ40" s="228"/>
      <c r="BK40" s="228"/>
      <c r="BL40" s="228"/>
      <c r="BM40" s="228"/>
      <c r="BN40" s="228"/>
      <c r="BO40" s="237"/>
      <c r="BP40" s="237"/>
      <c r="BQ40" s="234">
        <v>34</v>
      </c>
      <c r="BR40" s="235"/>
      <c r="BS40" s="1020"/>
      <c r="BT40" s="1021"/>
      <c r="BU40" s="1021"/>
      <c r="BV40" s="1021"/>
      <c r="BW40" s="1021"/>
      <c r="BX40" s="1021"/>
      <c r="BY40" s="1021"/>
      <c r="BZ40" s="1021"/>
      <c r="CA40" s="1021"/>
      <c r="CB40" s="1021"/>
      <c r="CC40" s="1021"/>
      <c r="CD40" s="1021"/>
      <c r="CE40" s="1021"/>
      <c r="CF40" s="1021"/>
      <c r="CG40" s="1042"/>
      <c r="CH40" s="1017"/>
      <c r="CI40" s="1018"/>
      <c r="CJ40" s="1018"/>
      <c r="CK40" s="1018"/>
      <c r="CL40" s="1019"/>
      <c r="CM40" s="1017"/>
      <c r="CN40" s="1018"/>
      <c r="CO40" s="1018"/>
      <c r="CP40" s="1018"/>
      <c r="CQ40" s="1019"/>
      <c r="CR40" s="1017"/>
      <c r="CS40" s="1018"/>
      <c r="CT40" s="1018"/>
      <c r="CU40" s="1018"/>
      <c r="CV40" s="1019"/>
      <c r="CW40" s="1017"/>
      <c r="CX40" s="1018"/>
      <c r="CY40" s="1018"/>
      <c r="CZ40" s="1018"/>
      <c r="DA40" s="1019"/>
      <c r="DB40" s="1017"/>
      <c r="DC40" s="1018"/>
      <c r="DD40" s="1018"/>
      <c r="DE40" s="1018"/>
      <c r="DF40" s="1019"/>
      <c r="DG40" s="1017"/>
      <c r="DH40" s="1018"/>
      <c r="DI40" s="1018"/>
      <c r="DJ40" s="1018"/>
      <c r="DK40" s="1019"/>
      <c r="DL40" s="1017"/>
      <c r="DM40" s="1018"/>
      <c r="DN40" s="1018"/>
      <c r="DO40" s="1018"/>
      <c r="DP40" s="1019"/>
      <c r="DQ40" s="1017"/>
      <c r="DR40" s="1018"/>
      <c r="DS40" s="1018"/>
      <c r="DT40" s="1018"/>
      <c r="DU40" s="1019"/>
      <c r="DV40" s="1020"/>
      <c r="DW40" s="1021"/>
      <c r="DX40" s="1021"/>
      <c r="DY40" s="1021"/>
      <c r="DZ40" s="1022"/>
      <c r="EA40" s="226"/>
    </row>
    <row r="41" spans="1:131" ht="26.25" customHeight="1" x14ac:dyDescent="0.2">
      <c r="A41" s="234">
        <v>14</v>
      </c>
      <c r="B41" s="1058"/>
      <c r="C41" s="1059"/>
      <c r="D41" s="1059"/>
      <c r="E41" s="1059"/>
      <c r="F41" s="1059"/>
      <c r="G41" s="1059"/>
      <c r="H41" s="1059"/>
      <c r="I41" s="1059"/>
      <c r="J41" s="1059"/>
      <c r="K41" s="1059"/>
      <c r="L41" s="1059"/>
      <c r="M41" s="1059"/>
      <c r="N41" s="1059"/>
      <c r="O41" s="1059"/>
      <c r="P41" s="1060"/>
      <c r="Q41" s="1066"/>
      <c r="R41" s="1067"/>
      <c r="S41" s="1067"/>
      <c r="T41" s="1067"/>
      <c r="U41" s="1067"/>
      <c r="V41" s="1067"/>
      <c r="W41" s="1067"/>
      <c r="X41" s="1067"/>
      <c r="Y41" s="1067"/>
      <c r="Z41" s="1067"/>
      <c r="AA41" s="1067"/>
      <c r="AB41" s="1067"/>
      <c r="AC41" s="1067"/>
      <c r="AD41" s="1067"/>
      <c r="AE41" s="1068"/>
      <c r="AF41" s="1063"/>
      <c r="AG41" s="1064"/>
      <c r="AH41" s="1064"/>
      <c r="AI41" s="1064"/>
      <c r="AJ41" s="1065"/>
      <c r="AK41" s="1008"/>
      <c r="AL41" s="999"/>
      <c r="AM41" s="999"/>
      <c r="AN41" s="999"/>
      <c r="AO41" s="999"/>
      <c r="AP41" s="999"/>
      <c r="AQ41" s="999"/>
      <c r="AR41" s="999"/>
      <c r="AS41" s="999"/>
      <c r="AT41" s="999"/>
      <c r="AU41" s="999"/>
      <c r="AV41" s="999"/>
      <c r="AW41" s="999"/>
      <c r="AX41" s="999"/>
      <c r="AY41" s="999"/>
      <c r="AZ41" s="1069"/>
      <c r="BA41" s="1069"/>
      <c r="BB41" s="1069"/>
      <c r="BC41" s="1069"/>
      <c r="BD41" s="1069"/>
      <c r="BE41" s="1000"/>
      <c r="BF41" s="1000"/>
      <c r="BG41" s="1000"/>
      <c r="BH41" s="1000"/>
      <c r="BI41" s="1001"/>
      <c r="BJ41" s="228"/>
      <c r="BK41" s="228"/>
      <c r="BL41" s="228"/>
      <c r="BM41" s="228"/>
      <c r="BN41" s="228"/>
      <c r="BO41" s="237"/>
      <c r="BP41" s="237"/>
      <c r="BQ41" s="234">
        <v>35</v>
      </c>
      <c r="BR41" s="235"/>
      <c r="BS41" s="1020"/>
      <c r="BT41" s="1021"/>
      <c r="BU41" s="1021"/>
      <c r="BV41" s="1021"/>
      <c r="BW41" s="1021"/>
      <c r="BX41" s="1021"/>
      <c r="BY41" s="1021"/>
      <c r="BZ41" s="1021"/>
      <c r="CA41" s="1021"/>
      <c r="CB41" s="1021"/>
      <c r="CC41" s="1021"/>
      <c r="CD41" s="1021"/>
      <c r="CE41" s="1021"/>
      <c r="CF41" s="1021"/>
      <c r="CG41" s="1042"/>
      <c r="CH41" s="1017"/>
      <c r="CI41" s="1018"/>
      <c r="CJ41" s="1018"/>
      <c r="CK41" s="1018"/>
      <c r="CL41" s="1019"/>
      <c r="CM41" s="1017"/>
      <c r="CN41" s="1018"/>
      <c r="CO41" s="1018"/>
      <c r="CP41" s="1018"/>
      <c r="CQ41" s="1019"/>
      <c r="CR41" s="1017"/>
      <c r="CS41" s="1018"/>
      <c r="CT41" s="1018"/>
      <c r="CU41" s="1018"/>
      <c r="CV41" s="1019"/>
      <c r="CW41" s="1017"/>
      <c r="CX41" s="1018"/>
      <c r="CY41" s="1018"/>
      <c r="CZ41" s="1018"/>
      <c r="DA41" s="1019"/>
      <c r="DB41" s="1017"/>
      <c r="DC41" s="1018"/>
      <c r="DD41" s="1018"/>
      <c r="DE41" s="1018"/>
      <c r="DF41" s="1019"/>
      <c r="DG41" s="1017"/>
      <c r="DH41" s="1018"/>
      <c r="DI41" s="1018"/>
      <c r="DJ41" s="1018"/>
      <c r="DK41" s="1019"/>
      <c r="DL41" s="1017"/>
      <c r="DM41" s="1018"/>
      <c r="DN41" s="1018"/>
      <c r="DO41" s="1018"/>
      <c r="DP41" s="1019"/>
      <c r="DQ41" s="1017"/>
      <c r="DR41" s="1018"/>
      <c r="DS41" s="1018"/>
      <c r="DT41" s="1018"/>
      <c r="DU41" s="1019"/>
      <c r="DV41" s="1020"/>
      <c r="DW41" s="1021"/>
      <c r="DX41" s="1021"/>
      <c r="DY41" s="1021"/>
      <c r="DZ41" s="1022"/>
      <c r="EA41" s="226"/>
    </row>
    <row r="42" spans="1:131" ht="26.25" customHeight="1" x14ac:dyDescent="0.2">
      <c r="A42" s="234">
        <v>15</v>
      </c>
      <c r="B42" s="1058"/>
      <c r="C42" s="1059"/>
      <c r="D42" s="1059"/>
      <c r="E42" s="1059"/>
      <c r="F42" s="1059"/>
      <c r="G42" s="1059"/>
      <c r="H42" s="1059"/>
      <c r="I42" s="1059"/>
      <c r="J42" s="1059"/>
      <c r="K42" s="1059"/>
      <c r="L42" s="1059"/>
      <c r="M42" s="1059"/>
      <c r="N42" s="1059"/>
      <c r="O42" s="1059"/>
      <c r="P42" s="1060"/>
      <c r="Q42" s="1066"/>
      <c r="R42" s="1067"/>
      <c r="S42" s="1067"/>
      <c r="T42" s="1067"/>
      <c r="U42" s="1067"/>
      <c r="V42" s="1067"/>
      <c r="W42" s="1067"/>
      <c r="X42" s="1067"/>
      <c r="Y42" s="1067"/>
      <c r="Z42" s="1067"/>
      <c r="AA42" s="1067"/>
      <c r="AB42" s="1067"/>
      <c r="AC42" s="1067"/>
      <c r="AD42" s="1067"/>
      <c r="AE42" s="1068"/>
      <c r="AF42" s="1063"/>
      <c r="AG42" s="1064"/>
      <c r="AH42" s="1064"/>
      <c r="AI42" s="1064"/>
      <c r="AJ42" s="1065"/>
      <c r="AK42" s="1008"/>
      <c r="AL42" s="999"/>
      <c r="AM42" s="999"/>
      <c r="AN42" s="999"/>
      <c r="AO42" s="999"/>
      <c r="AP42" s="999"/>
      <c r="AQ42" s="999"/>
      <c r="AR42" s="999"/>
      <c r="AS42" s="999"/>
      <c r="AT42" s="999"/>
      <c r="AU42" s="999"/>
      <c r="AV42" s="999"/>
      <c r="AW42" s="999"/>
      <c r="AX42" s="999"/>
      <c r="AY42" s="999"/>
      <c r="AZ42" s="1069"/>
      <c r="BA42" s="1069"/>
      <c r="BB42" s="1069"/>
      <c r="BC42" s="1069"/>
      <c r="BD42" s="1069"/>
      <c r="BE42" s="1000"/>
      <c r="BF42" s="1000"/>
      <c r="BG42" s="1000"/>
      <c r="BH42" s="1000"/>
      <c r="BI42" s="1001"/>
      <c r="BJ42" s="228"/>
      <c r="BK42" s="228"/>
      <c r="BL42" s="228"/>
      <c r="BM42" s="228"/>
      <c r="BN42" s="228"/>
      <c r="BO42" s="237"/>
      <c r="BP42" s="237"/>
      <c r="BQ42" s="234">
        <v>36</v>
      </c>
      <c r="BR42" s="235"/>
      <c r="BS42" s="1020"/>
      <c r="BT42" s="1021"/>
      <c r="BU42" s="1021"/>
      <c r="BV42" s="1021"/>
      <c r="BW42" s="1021"/>
      <c r="BX42" s="1021"/>
      <c r="BY42" s="1021"/>
      <c r="BZ42" s="1021"/>
      <c r="CA42" s="1021"/>
      <c r="CB42" s="1021"/>
      <c r="CC42" s="1021"/>
      <c r="CD42" s="1021"/>
      <c r="CE42" s="1021"/>
      <c r="CF42" s="1021"/>
      <c r="CG42" s="1042"/>
      <c r="CH42" s="1017"/>
      <c r="CI42" s="1018"/>
      <c r="CJ42" s="1018"/>
      <c r="CK42" s="1018"/>
      <c r="CL42" s="1019"/>
      <c r="CM42" s="1017"/>
      <c r="CN42" s="1018"/>
      <c r="CO42" s="1018"/>
      <c r="CP42" s="1018"/>
      <c r="CQ42" s="1019"/>
      <c r="CR42" s="1017"/>
      <c r="CS42" s="1018"/>
      <c r="CT42" s="1018"/>
      <c r="CU42" s="1018"/>
      <c r="CV42" s="1019"/>
      <c r="CW42" s="1017"/>
      <c r="CX42" s="1018"/>
      <c r="CY42" s="1018"/>
      <c r="CZ42" s="1018"/>
      <c r="DA42" s="1019"/>
      <c r="DB42" s="1017"/>
      <c r="DC42" s="1018"/>
      <c r="DD42" s="1018"/>
      <c r="DE42" s="1018"/>
      <c r="DF42" s="1019"/>
      <c r="DG42" s="1017"/>
      <c r="DH42" s="1018"/>
      <c r="DI42" s="1018"/>
      <c r="DJ42" s="1018"/>
      <c r="DK42" s="1019"/>
      <c r="DL42" s="1017"/>
      <c r="DM42" s="1018"/>
      <c r="DN42" s="1018"/>
      <c r="DO42" s="1018"/>
      <c r="DP42" s="1019"/>
      <c r="DQ42" s="1017"/>
      <c r="DR42" s="1018"/>
      <c r="DS42" s="1018"/>
      <c r="DT42" s="1018"/>
      <c r="DU42" s="1019"/>
      <c r="DV42" s="1020"/>
      <c r="DW42" s="1021"/>
      <c r="DX42" s="1021"/>
      <c r="DY42" s="1021"/>
      <c r="DZ42" s="1022"/>
      <c r="EA42" s="226"/>
    </row>
    <row r="43" spans="1:131" ht="26.25" customHeight="1" x14ac:dyDescent="0.2">
      <c r="A43" s="234">
        <v>16</v>
      </c>
      <c r="B43" s="1058"/>
      <c r="C43" s="1059"/>
      <c r="D43" s="1059"/>
      <c r="E43" s="1059"/>
      <c r="F43" s="1059"/>
      <c r="G43" s="1059"/>
      <c r="H43" s="1059"/>
      <c r="I43" s="1059"/>
      <c r="J43" s="1059"/>
      <c r="K43" s="1059"/>
      <c r="L43" s="1059"/>
      <c r="M43" s="1059"/>
      <c r="N43" s="1059"/>
      <c r="O43" s="1059"/>
      <c r="P43" s="1060"/>
      <c r="Q43" s="1066"/>
      <c r="R43" s="1067"/>
      <c r="S43" s="1067"/>
      <c r="T43" s="1067"/>
      <c r="U43" s="1067"/>
      <c r="V43" s="1067"/>
      <c r="W43" s="1067"/>
      <c r="X43" s="1067"/>
      <c r="Y43" s="1067"/>
      <c r="Z43" s="1067"/>
      <c r="AA43" s="1067"/>
      <c r="AB43" s="1067"/>
      <c r="AC43" s="1067"/>
      <c r="AD43" s="1067"/>
      <c r="AE43" s="1068"/>
      <c r="AF43" s="1063"/>
      <c r="AG43" s="1064"/>
      <c r="AH43" s="1064"/>
      <c r="AI43" s="1064"/>
      <c r="AJ43" s="1065"/>
      <c r="AK43" s="1008"/>
      <c r="AL43" s="999"/>
      <c r="AM43" s="999"/>
      <c r="AN43" s="999"/>
      <c r="AO43" s="999"/>
      <c r="AP43" s="999"/>
      <c r="AQ43" s="999"/>
      <c r="AR43" s="999"/>
      <c r="AS43" s="999"/>
      <c r="AT43" s="999"/>
      <c r="AU43" s="999"/>
      <c r="AV43" s="999"/>
      <c r="AW43" s="999"/>
      <c r="AX43" s="999"/>
      <c r="AY43" s="999"/>
      <c r="AZ43" s="1069"/>
      <c r="BA43" s="1069"/>
      <c r="BB43" s="1069"/>
      <c r="BC43" s="1069"/>
      <c r="BD43" s="1069"/>
      <c r="BE43" s="1000"/>
      <c r="BF43" s="1000"/>
      <c r="BG43" s="1000"/>
      <c r="BH43" s="1000"/>
      <c r="BI43" s="1001"/>
      <c r="BJ43" s="228"/>
      <c r="BK43" s="228"/>
      <c r="BL43" s="228"/>
      <c r="BM43" s="228"/>
      <c r="BN43" s="228"/>
      <c r="BO43" s="237"/>
      <c r="BP43" s="237"/>
      <c r="BQ43" s="234">
        <v>37</v>
      </c>
      <c r="BR43" s="235"/>
      <c r="BS43" s="1020"/>
      <c r="BT43" s="1021"/>
      <c r="BU43" s="1021"/>
      <c r="BV43" s="1021"/>
      <c r="BW43" s="1021"/>
      <c r="BX43" s="1021"/>
      <c r="BY43" s="1021"/>
      <c r="BZ43" s="1021"/>
      <c r="CA43" s="1021"/>
      <c r="CB43" s="1021"/>
      <c r="CC43" s="1021"/>
      <c r="CD43" s="1021"/>
      <c r="CE43" s="1021"/>
      <c r="CF43" s="1021"/>
      <c r="CG43" s="1042"/>
      <c r="CH43" s="1017"/>
      <c r="CI43" s="1018"/>
      <c r="CJ43" s="1018"/>
      <c r="CK43" s="1018"/>
      <c r="CL43" s="1019"/>
      <c r="CM43" s="1017"/>
      <c r="CN43" s="1018"/>
      <c r="CO43" s="1018"/>
      <c r="CP43" s="1018"/>
      <c r="CQ43" s="1019"/>
      <c r="CR43" s="1017"/>
      <c r="CS43" s="1018"/>
      <c r="CT43" s="1018"/>
      <c r="CU43" s="1018"/>
      <c r="CV43" s="1019"/>
      <c r="CW43" s="1017"/>
      <c r="CX43" s="1018"/>
      <c r="CY43" s="1018"/>
      <c r="CZ43" s="1018"/>
      <c r="DA43" s="1019"/>
      <c r="DB43" s="1017"/>
      <c r="DC43" s="1018"/>
      <c r="DD43" s="1018"/>
      <c r="DE43" s="1018"/>
      <c r="DF43" s="1019"/>
      <c r="DG43" s="1017"/>
      <c r="DH43" s="1018"/>
      <c r="DI43" s="1018"/>
      <c r="DJ43" s="1018"/>
      <c r="DK43" s="1019"/>
      <c r="DL43" s="1017"/>
      <c r="DM43" s="1018"/>
      <c r="DN43" s="1018"/>
      <c r="DO43" s="1018"/>
      <c r="DP43" s="1019"/>
      <c r="DQ43" s="1017"/>
      <c r="DR43" s="1018"/>
      <c r="DS43" s="1018"/>
      <c r="DT43" s="1018"/>
      <c r="DU43" s="1019"/>
      <c r="DV43" s="1020"/>
      <c r="DW43" s="1021"/>
      <c r="DX43" s="1021"/>
      <c r="DY43" s="1021"/>
      <c r="DZ43" s="1022"/>
      <c r="EA43" s="226"/>
    </row>
    <row r="44" spans="1:131" ht="26.25" customHeight="1" x14ac:dyDescent="0.2">
      <c r="A44" s="234">
        <v>17</v>
      </c>
      <c r="B44" s="1058"/>
      <c r="C44" s="1059"/>
      <c r="D44" s="1059"/>
      <c r="E44" s="1059"/>
      <c r="F44" s="1059"/>
      <c r="G44" s="1059"/>
      <c r="H44" s="1059"/>
      <c r="I44" s="1059"/>
      <c r="J44" s="1059"/>
      <c r="K44" s="1059"/>
      <c r="L44" s="1059"/>
      <c r="M44" s="1059"/>
      <c r="N44" s="1059"/>
      <c r="O44" s="1059"/>
      <c r="P44" s="1060"/>
      <c r="Q44" s="1066"/>
      <c r="R44" s="1067"/>
      <c r="S44" s="1067"/>
      <c r="T44" s="1067"/>
      <c r="U44" s="1067"/>
      <c r="V44" s="1067"/>
      <c r="W44" s="1067"/>
      <c r="X44" s="1067"/>
      <c r="Y44" s="1067"/>
      <c r="Z44" s="1067"/>
      <c r="AA44" s="1067"/>
      <c r="AB44" s="1067"/>
      <c r="AC44" s="1067"/>
      <c r="AD44" s="1067"/>
      <c r="AE44" s="1068"/>
      <c r="AF44" s="1063"/>
      <c r="AG44" s="1064"/>
      <c r="AH44" s="1064"/>
      <c r="AI44" s="1064"/>
      <c r="AJ44" s="1065"/>
      <c r="AK44" s="1008"/>
      <c r="AL44" s="999"/>
      <c r="AM44" s="999"/>
      <c r="AN44" s="999"/>
      <c r="AO44" s="999"/>
      <c r="AP44" s="999"/>
      <c r="AQ44" s="999"/>
      <c r="AR44" s="999"/>
      <c r="AS44" s="999"/>
      <c r="AT44" s="999"/>
      <c r="AU44" s="999"/>
      <c r="AV44" s="999"/>
      <c r="AW44" s="999"/>
      <c r="AX44" s="999"/>
      <c r="AY44" s="999"/>
      <c r="AZ44" s="1069"/>
      <c r="BA44" s="1069"/>
      <c r="BB44" s="1069"/>
      <c r="BC44" s="1069"/>
      <c r="BD44" s="1069"/>
      <c r="BE44" s="1000"/>
      <c r="BF44" s="1000"/>
      <c r="BG44" s="1000"/>
      <c r="BH44" s="1000"/>
      <c r="BI44" s="1001"/>
      <c r="BJ44" s="228"/>
      <c r="BK44" s="228"/>
      <c r="BL44" s="228"/>
      <c r="BM44" s="228"/>
      <c r="BN44" s="228"/>
      <c r="BO44" s="237"/>
      <c r="BP44" s="237"/>
      <c r="BQ44" s="234">
        <v>38</v>
      </c>
      <c r="BR44" s="235"/>
      <c r="BS44" s="1020"/>
      <c r="BT44" s="1021"/>
      <c r="BU44" s="1021"/>
      <c r="BV44" s="1021"/>
      <c r="BW44" s="1021"/>
      <c r="BX44" s="1021"/>
      <c r="BY44" s="1021"/>
      <c r="BZ44" s="1021"/>
      <c r="CA44" s="1021"/>
      <c r="CB44" s="1021"/>
      <c r="CC44" s="1021"/>
      <c r="CD44" s="1021"/>
      <c r="CE44" s="1021"/>
      <c r="CF44" s="1021"/>
      <c r="CG44" s="1042"/>
      <c r="CH44" s="1017"/>
      <c r="CI44" s="1018"/>
      <c r="CJ44" s="1018"/>
      <c r="CK44" s="1018"/>
      <c r="CL44" s="1019"/>
      <c r="CM44" s="1017"/>
      <c r="CN44" s="1018"/>
      <c r="CO44" s="1018"/>
      <c r="CP44" s="1018"/>
      <c r="CQ44" s="1019"/>
      <c r="CR44" s="1017"/>
      <c r="CS44" s="1018"/>
      <c r="CT44" s="1018"/>
      <c r="CU44" s="1018"/>
      <c r="CV44" s="1019"/>
      <c r="CW44" s="1017"/>
      <c r="CX44" s="1018"/>
      <c r="CY44" s="1018"/>
      <c r="CZ44" s="1018"/>
      <c r="DA44" s="1019"/>
      <c r="DB44" s="1017"/>
      <c r="DC44" s="1018"/>
      <c r="DD44" s="1018"/>
      <c r="DE44" s="1018"/>
      <c r="DF44" s="1019"/>
      <c r="DG44" s="1017"/>
      <c r="DH44" s="1018"/>
      <c r="DI44" s="1018"/>
      <c r="DJ44" s="1018"/>
      <c r="DK44" s="1019"/>
      <c r="DL44" s="1017"/>
      <c r="DM44" s="1018"/>
      <c r="DN44" s="1018"/>
      <c r="DO44" s="1018"/>
      <c r="DP44" s="1019"/>
      <c r="DQ44" s="1017"/>
      <c r="DR44" s="1018"/>
      <c r="DS44" s="1018"/>
      <c r="DT44" s="1018"/>
      <c r="DU44" s="1019"/>
      <c r="DV44" s="1020"/>
      <c r="DW44" s="1021"/>
      <c r="DX44" s="1021"/>
      <c r="DY44" s="1021"/>
      <c r="DZ44" s="1022"/>
      <c r="EA44" s="226"/>
    </row>
    <row r="45" spans="1:131" ht="26.25" customHeight="1" x14ac:dyDescent="0.2">
      <c r="A45" s="234">
        <v>18</v>
      </c>
      <c r="B45" s="1058"/>
      <c r="C45" s="1059"/>
      <c r="D45" s="1059"/>
      <c r="E45" s="1059"/>
      <c r="F45" s="1059"/>
      <c r="G45" s="1059"/>
      <c r="H45" s="1059"/>
      <c r="I45" s="1059"/>
      <c r="J45" s="1059"/>
      <c r="K45" s="1059"/>
      <c r="L45" s="1059"/>
      <c r="M45" s="1059"/>
      <c r="N45" s="1059"/>
      <c r="O45" s="1059"/>
      <c r="P45" s="1060"/>
      <c r="Q45" s="1066"/>
      <c r="R45" s="1067"/>
      <c r="S45" s="1067"/>
      <c r="T45" s="1067"/>
      <c r="U45" s="1067"/>
      <c r="V45" s="1067"/>
      <c r="W45" s="1067"/>
      <c r="X45" s="1067"/>
      <c r="Y45" s="1067"/>
      <c r="Z45" s="1067"/>
      <c r="AA45" s="1067"/>
      <c r="AB45" s="1067"/>
      <c r="AC45" s="1067"/>
      <c r="AD45" s="1067"/>
      <c r="AE45" s="1068"/>
      <c r="AF45" s="1063"/>
      <c r="AG45" s="1064"/>
      <c r="AH45" s="1064"/>
      <c r="AI45" s="1064"/>
      <c r="AJ45" s="1065"/>
      <c r="AK45" s="1008"/>
      <c r="AL45" s="999"/>
      <c r="AM45" s="999"/>
      <c r="AN45" s="999"/>
      <c r="AO45" s="999"/>
      <c r="AP45" s="999"/>
      <c r="AQ45" s="999"/>
      <c r="AR45" s="999"/>
      <c r="AS45" s="999"/>
      <c r="AT45" s="999"/>
      <c r="AU45" s="999"/>
      <c r="AV45" s="999"/>
      <c r="AW45" s="999"/>
      <c r="AX45" s="999"/>
      <c r="AY45" s="999"/>
      <c r="AZ45" s="1069"/>
      <c r="BA45" s="1069"/>
      <c r="BB45" s="1069"/>
      <c r="BC45" s="1069"/>
      <c r="BD45" s="1069"/>
      <c r="BE45" s="1000"/>
      <c r="BF45" s="1000"/>
      <c r="BG45" s="1000"/>
      <c r="BH45" s="1000"/>
      <c r="BI45" s="1001"/>
      <c r="BJ45" s="228"/>
      <c r="BK45" s="228"/>
      <c r="BL45" s="228"/>
      <c r="BM45" s="228"/>
      <c r="BN45" s="228"/>
      <c r="BO45" s="237"/>
      <c r="BP45" s="237"/>
      <c r="BQ45" s="234">
        <v>39</v>
      </c>
      <c r="BR45" s="235"/>
      <c r="BS45" s="1020"/>
      <c r="BT45" s="1021"/>
      <c r="BU45" s="1021"/>
      <c r="BV45" s="1021"/>
      <c r="BW45" s="1021"/>
      <c r="BX45" s="1021"/>
      <c r="BY45" s="1021"/>
      <c r="BZ45" s="1021"/>
      <c r="CA45" s="1021"/>
      <c r="CB45" s="1021"/>
      <c r="CC45" s="1021"/>
      <c r="CD45" s="1021"/>
      <c r="CE45" s="1021"/>
      <c r="CF45" s="1021"/>
      <c r="CG45" s="1042"/>
      <c r="CH45" s="1017"/>
      <c r="CI45" s="1018"/>
      <c r="CJ45" s="1018"/>
      <c r="CK45" s="1018"/>
      <c r="CL45" s="1019"/>
      <c r="CM45" s="1017"/>
      <c r="CN45" s="1018"/>
      <c r="CO45" s="1018"/>
      <c r="CP45" s="1018"/>
      <c r="CQ45" s="1019"/>
      <c r="CR45" s="1017"/>
      <c r="CS45" s="1018"/>
      <c r="CT45" s="1018"/>
      <c r="CU45" s="1018"/>
      <c r="CV45" s="1019"/>
      <c r="CW45" s="1017"/>
      <c r="CX45" s="1018"/>
      <c r="CY45" s="1018"/>
      <c r="CZ45" s="1018"/>
      <c r="DA45" s="1019"/>
      <c r="DB45" s="1017"/>
      <c r="DC45" s="1018"/>
      <c r="DD45" s="1018"/>
      <c r="DE45" s="1018"/>
      <c r="DF45" s="1019"/>
      <c r="DG45" s="1017"/>
      <c r="DH45" s="1018"/>
      <c r="DI45" s="1018"/>
      <c r="DJ45" s="1018"/>
      <c r="DK45" s="1019"/>
      <c r="DL45" s="1017"/>
      <c r="DM45" s="1018"/>
      <c r="DN45" s="1018"/>
      <c r="DO45" s="1018"/>
      <c r="DP45" s="1019"/>
      <c r="DQ45" s="1017"/>
      <c r="DR45" s="1018"/>
      <c r="DS45" s="1018"/>
      <c r="DT45" s="1018"/>
      <c r="DU45" s="1019"/>
      <c r="DV45" s="1020"/>
      <c r="DW45" s="1021"/>
      <c r="DX45" s="1021"/>
      <c r="DY45" s="1021"/>
      <c r="DZ45" s="1022"/>
      <c r="EA45" s="226"/>
    </row>
    <row r="46" spans="1:131" ht="26.25" customHeight="1" x14ac:dyDescent="0.2">
      <c r="A46" s="234">
        <v>19</v>
      </c>
      <c r="B46" s="1058"/>
      <c r="C46" s="1059"/>
      <c r="D46" s="1059"/>
      <c r="E46" s="1059"/>
      <c r="F46" s="1059"/>
      <c r="G46" s="1059"/>
      <c r="H46" s="1059"/>
      <c r="I46" s="1059"/>
      <c r="J46" s="1059"/>
      <c r="K46" s="1059"/>
      <c r="L46" s="1059"/>
      <c r="M46" s="1059"/>
      <c r="N46" s="1059"/>
      <c r="O46" s="1059"/>
      <c r="P46" s="1060"/>
      <c r="Q46" s="1066"/>
      <c r="R46" s="1067"/>
      <c r="S46" s="1067"/>
      <c r="T46" s="1067"/>
      <c r="U46" s="1067"/>
      <c r="V46" s="1067"/>
      <c r="W46" s="1067"/>
      <c r="X46" s="1067"/>
      <c r="Y46" s="1067"/>
      <c r="Z46" s="1067"/>
      <c r="AA46" s="1067"/>
      <c r="AB46" s="1067"/>
      <c r="AC46" s="1067"/>
      <c r="AD46" s="1067"/>
      <c r="AE46" s="1068"/>
      <c r="AF46" s="1063"/>
      <c r="AG46" s="1064"/>
      <c r="AH46" s="1064"/>
      <c r="AI46" s="1064"/>
      <c r="AJ46" s="1065"/>
      <c r="AK46" s="1008"/>
      <c r="AL46" s="999"/>
      <c r="AM46" s="999"/>
      <c r="AN46" s="999"/>
      <c r="AO46" s="999"/>
      <c r="AP46" s="999"/>
      <c r="AQ46" s="999"/>
      <c r="AR46" s="999"/>
      <c r="AS46" s="999"/>
      <c r="AT46" s="999"/>
      <c r="AU46" s="999"/>
      <c r="AV46" s="999"/>
      <c r="AW46" s="999"/>
      <c r="AX46" s="999"/>
      <c r="AY46" s="999"/>
      <c r="AZ46" s="1069"/>
      <c r="BA46" s="1069"/>
      <c r="BB46" s="1069"/>
      <c r="BC46" s="1069"/>
      <c r="BD46" s="1069"/>
      <c r="BE46" s="1000"/>
      <c r="BF46" s="1000"/>
      <c r="BG46" s="1000"/>
      <c r="BH46" s="1000"/>
      <c r="BI46" s="1001"/>
      <c r="BJ46" s="228"/>
      <c r="BK46" s="228"/>
      <c r="BL46" s="228"/>
      <c r="BM46" s="228"/>
      <c r="BN46" s="228"/>
      <c r="BO46" s="237"/>
      <c r="BP46" s="237"/>
      <c r="BQ46" s="234">
        <v>40</v>
      </c>
      <c r="BR46" s="235"/>
      <c r="BS46" s="1020"/>
      <c r="BT46" s="1021"/>
      <c r="BU46" s="1021"/>
      <c r="BV46" s="1021"/>
      <c r="BW46" s="1021"/>
      <c r="BX46" s="1021"/>
      <c r="BY46" s="1021"/>
      <c r="BZ46" s="1021"/>
      <c r="CA46" s="1021"/>
      <c r="CB46" s="1021"/>
      <c r="CC46" s="1021"/>
      <c r="CD46" s="1021"/>
      <c r="CE46" s="1021"/>
      <c r="CF46" s="1021"/>
      <c r="CG46" s="1042"/>
      <c r="CH46" s="1017"/>
      <c r="CI46" s="1018"/>
      <c r="CJ46" s="1018"/>
      <c r="CK46" s="1018"/>
      <c r="CL46" s="1019"/>
      <c r="CM46" s="1017"/>
      <c r="CN46" s="1018"/>
      <c r="CO46" s="1018"/>
      <c r="CP46" s="1018"/>
      <c r="CQ46" s="1019"/>
      <c r="CR46" s="1017"/>
      <c r="CS46" s="1018"/>
      <c r="CT46" s="1018"/>
      <c r="CU46" s="1018"/>
      <c r="CV46" s="1019"/>
      <c r="CW46" s="1017"/>
      <c r="CX46" s="1018"/>
      <c r="CY46" s="1018"/>
      <c r="CZ46" s="1018"/>
      <c r="DA46" s="1019"/>
      <c r="DB46" s="1017"/>
      <c r="DC46" s="1018"/>
      <c r="DD46" s="1018"/>
      <c r="DE46" s="1018"/>
      <c r="DF46" s="1019"/>
      <c r="DG46" s="1017"/>
      <c r="DH46" s="1018"/>
      <c r="DI46" s="1018"/>
      <c r="DJ46" s="1018"/>
      <c r="DK46" s="1019"/>
      <c r="DL46" s="1017"/>
      <c r="DM46" s="1018"/>
      <c r="DN46" s="1018"/>
      <c r="DO46" s="1018"/>
      <c r="DP46" s="1019"/>
      <c r="DQ46" s="1017"/>
      <c r="DR46" s="1018"/>
      <c r="DS46" s="1018"/>
      <c r="DT46" s="1018"/>
      <c r="DU46" s="1019"/>
      <c r="DV46" s="1020"/>
      <c r="DW46" s="1021"/>
      <c r="DX46" s="1021"/>
      <c r="DY46" s="1021"/>
      <c r="DZ46" s="1022"/>
      <c r="EA46" s="226"/>
    </row>
    <row r="47" spans="1:131" ht="26.25" customHeight="1" x14ac:dyDescent="0.2">
      <c r="A47" s="234">
        <v>20</v>
      </c>
      <c r="B47" s="1058"/>
      <c r="C47" s="1059"/>
      <c r="D47" s="1059"/>
      <c r="E47" s="1059"/>
      <c r="F47" s="1059"/>
      <c r="G47" s="1059"/>
      <c r="H47" s="1059"/>
      <c r="I47" s="1059"/>
      <c r="J47" s="1059"/>
      <c r="K47" s="1059"/>
      <c r="L47" s="1059"/>
      <c r="M47" s="1059"/>
      <c r="N47" s="1059"/>
      <c r="O47" s="1059"/>
      <c r="P47" s="1060"/>
      <c r="Q47" s="1066"/>
      <c r="R47" s="1067"/>
      <c r="S47" s="1067"/>
      <c r="T47" s="1067"/>
      <c r="U47" s="1067"/>
      <c r="V47" s="1067"/>
      <c r="W47" s="1067"/>
      <c r="X47" s="1067"/>
      <c r="Y47" s="1067"/>
      <c r="Z47" s="1067"/>
      <c r="AA47" s="1067"/>
      <c r="AB47" s="1067"/>
      <c r="AC47" s="1067"/>
      <c r="AD47" s="1067"/>
      <c r="AE47" s="1068"/>
      <c r="AF47" s="1063"/>
      <c r="AG47" s="1064"/>
      <c r="AH47" s="1064"/>
      <c r="AI47" s="1064"/>
      <c r="AJ47" s="1065"/>
      <c r="AK47" s="1008"/>
      <c r="AL47" s="999"/>
      <c r="AM47" s="999"/>
      <c r="AN47" s="999"/>
      <c r="AO47" s="999"/>
      <c r="AP47" s="999"/>
      <c r="AQ47" s="999"/>
      <c r="AR47" s="999"/>
      <c r="AS47" s="999"/>
      <c r="AT47" s="999"/>
      <c r="AU47" s="999"/>
      <c r="AV47" s="999"/>
      <c r="AW47" s="999"/>
      <c r="AX47" s="999"/>
      <c r="AY47" s="999"/>
      <c r="AZ47" s="1069"/>
      <c r="BA47" s="1069"/>
      <c r="BB47" s="1069"/>
      <c r="BC47" s="1069"/>
      <c r="BD47" s="1069"/>
      <c r="BE47" s="1000"/>
      <c r="BF47" s="1000"/>
      <c r="BG47" s="1000"/>
      <c r="BH47" s="1000"/>
      <c r="BI47" s="1001"/>
      <c r="BJ47" s="228"/>
      <c r="BK47" s="228"/>
      <c r="BL47" s="228"/>
      <c r="BM47" s="228"/>
      <c r="BN47" s="228"/>
      <c r="BO47" s="237"/>
      <c r="BP47" s="237"/>
      <c r="BQ47" s="234">
        <v>41</v>
      </c>
      <c r="BR47" s="235"/>
      <c r="BS47" s="1020"/>
      <c r="BT47" s="1021"/>
      <c r="BU47" s="1021"/>
      <c r="BV47" s="1021"/>
      <c r="BW47" s="1021"/>
      <c r="BX47" s="1021"/>
      <c r="BY47" s="1021"/>
      <c r="BZ47" s="1021"/>
      <c r="CA47" s="1021"/>
      <c r="CB47" s="1021"/>
      <c r="CC47" s="1021"/>
      <c r="CD47" s="1021"/>
      <c r="CE47" s="1021"/>
      <c r="CF47" s="1021"/>
      <c r="CG47" s="1042"/>
      <c r="CH47" s="1017"/>
      <c r="CI47" s="1018"/>
      <c r="CJ47" s="1018"/>
      <c r="CK47" s="1018"/>
      <c r="CL47" s="1019"/>
      <c r="CM47" s="1017"/>
      <c r="CN47" s="1018"/>
      <c r="CO47" s="1018"/>
      <c r="CP47" s="1018"/>
      <c r="CQ47" s="1019"/>
      <c r="CR47" s="1017"/>
      <c r="CS47" s="1018"/>
      <c r="CT47" s="1018"/>
      <c r="CU47" s="1018"/>
      <c r="CV47" s="1019"/>
      <c r="CW47" s="1017"/>
      <c r="CX47" s="1018"/>
      <c r="CY47" s="1018"/>
      <c r="CZ47" s="1018"/>
      <c r="DA47" s="1019"/>
      <c r="DB47" s="1017"/>
      <c r="DC47" s="1018"/>
      <c r="DD47" s="1018"/>
      <c r="DE47" s="1018"/>
      <c r="DF47" s="1019"/>
      <c r="DG47" s="1017"/>
      <c r="DH47" s="1018"/>
      <c r="DI47" s="1018"/>
      <c r="DJ47" s="1018"/>
      <c r="DK47" s="1019"/>
      <c r="DL47" s="1017"/>
      <c r="DM47" s="1018"/>
      <c r="DN47" s="1018"/>
      <c r="DO47" s="1018"/>
      <c r="DP47" s="1019"/>
      <c r="DQ47" s="1017"/>
      <c r="DR47" s="1018"/>
      <c r="DS47" s="1018"/>
      <c r="DT47" s="1018"/>
      <c r="DU47" s="1019"/>
      <c r="DV47" s="1020"/>
      <c r="DW47" s="1021"/>
      <c r="DX47" s="1021"/>
      <c r="DY47" s="1021"/>
      <c r="DZ47" s="1022"/>
      <c r="EA47" s="226"/>
    </row>
    <row r="48" spans="1:131" ht="26.25" customHeight="1" x14ac:dyDescent="0.2">
      <c r="A48" s="234">
        <v>21</v>
      </c>
      <c r="B48" s="1058"/>
      <c r="C48" s="1059"/>
      <c r="D48" s="1059"/>
      <c r="E48" s="1059"/>
      <c r="F48" s="1059"/>
      <c r="G48" s="1059"/>
      <c r="H48" s="1059"/>
      <c r="I48" s="1059"/>
      <c r="J48" s="1059"/>
      <c r="K48" s="1059"/>
      <c r="L48" s="1059"/>
      <c r="M48" s="1059"/>
      <c r="N48" s="1059"/>
      <c r="O48" s="1059"/>
      <c r="P48" s="1060"/>
      <c r="Q48" s="1066"/>
      <c r="R48" s="1067"/>
      <c r="S48" s="1067"/>
      <c r="T48" s="1067"/>
      <c r="U48" s="1067"/>
      <c r="V48" s="1067"/>
      <c r="W48" s="1067"/>
      <c r="X48" s="1067"/>
      <c r="Y48" s="1067"/>
      <c r="Z48" s="1067"/>
      <c r="AA48" s="1067"/>
      <c r="AB48" s="1067"/>
      <c r="AC48" s="1067"/>
      <c r="AD48" s="1067"/>
      <c r="AE48" s="1068"/>
      <c r="AF48" s="1063"/>
      <c r="AG48" s="1064"/>
      <c r="AH48" s="1064"/>
      <c r="AI48" s="1064"/>
      <c r="AJ48" s="1065"/>
      <c r="AK48" s="1008"/>
      <c r="AL48" s="999"/>
      <c r="AM48" s="999"/>
      <c r="AN48" s="999"/>
      <c r="AO48" s="999"/>
      <c r="AP48" s="999"/>
      <c r="AQ48" s="999"/>
      <c r="AR48" s="999"/>
      <c r="AS48" s="999"/>
      <c r="AT48" s="999"/>
      <c r="AU48" s="999"/>
      <c r="AV48" s="999"/>
      <c r="AW48" s="999"/>
      <c r="AX48" s="999"/>
      <c r="AY48" s="999"/>
      <c r="AZ48" s="1069"/>
      <c r="BA48" s="1069"/>
      <c r="BB48" s="1069"/>
      <c r="BC48" s="1069"/>
      <c r="BD48" s="1069"/>
      <c r="BE48" s="1000"/>
      <c r="BF48" s="1000"/>
      <c r="BG48" s="1000"/>
      <c r="BH48" s="1000"/>
      <c r="BI48" s="1001"/>
      <c r="BJ48" s="228"/>
      <c r="BK48" s="228"/>
      <c r="BL48" s="228"/>
      <c r="BM48" s="228"/>
      <c r="BN48" s="228"/>
      <c r="BO48" s="237"/>
      <c r="BP48" s="237"/>
      <c r="BQ48" s="234">
        <v>42</v>
      </c>
      <c r="BR48" s="235"/>
      <c r="BS48" s="1020"/>
      <c r="BT48" s="1021"/>
      <c r="BU48" s="1021"/>
      <c r="BV48" s="1021"/>
      <c r="BW48" s="1021"/>
      <c r="BX48" s="1021"/>
      <c r="BY48" s="1021"/>
      <c r="BZ48" s="1021"/>
      <c r="CA48" s="1021"/>
      <c r="CB48" s="1021"/>
      <c r="CC48" s="1021"/>
      <c r="CD48" s="1021"/>
      <c r="CE48" s="1021"/>
      <c r="CF48" s="1021"/>
      <c r="CG48" s="1042"/>
      <c r="CH48" s="1017"/>
      <c r="CI48" s="1018"/>
      <c r="CJ48" s="1018"/>
      <c r="CK48" s="1018"/>
      <c r="CL48" s="1019"/>
      <c r="CM48" s="1017"/>
      <c r="CN48" s="1018"/>
      <c r="CO48" s="1018"/>
      <c r="CP48" s="1018"/>
      <c r="CQ48" s="1019"/>
      <c r="CR48" s="1017"/>
      <c r="CS48" s="1018"/>
      <c r="CT48" s="1018"/>
      <c r="CU48" s="1018"/>
      <c r="CV48" s="1019"/>
      <c r="CW48" s="1017"/>
      <c r="CX48" s="1018"/>
      <c r="CY48" s="1018"/>
      <c r="CZ48" s="1018"/>
      <c r="DA48" s="1019"/>
      <c r="DB48" s="1017"/>
      <c r="DC48" s="1018"/>
      <c r="DD48" s="1018"/>
      <c r="DE48" s="1018"/>
      <c r="DF48" s="1019"/>
      <c r="DG48" s="1017"/>
      <c r="DH48" s="1018"/>
      <c r="DI48" s="1018"/>
      <c r="DJ48" s="1018"/>
      <c r="DK48" s="1019"/>
      <c r="DL48" s="1017"/>
      <c r="DM48" s="1018"/>
      <c r="DN48" s="1018"/>
      <c r="DO48" s="1018"/>
      <c r="DP48" s="1019"/>
      <c r="DQ48" s="1017"/>
      <c r="DR48" s="1018"/>
      <c r="DS48" s="1018"/>
      <c r="DT48" s="1018"/>
      <c r="DU48" s="1019"/>
      <c r="DV48" s="1020"/>
      <c r="DW48" s="1021"/>
      <c r="DX48" s="1021"/>
      <c r="DY48" s="1021"/>
      <c r="DZ48" s="1022"/>
      <c r="EA48" s="226"/>
    </row>
    <row r="49" spans="1:131" ht="26.25" customHeight="1" x14ac:dyDescent="0.2">
      <c r="A49" s="234">
        <v>22</v>
      </c>
      <c r="B49" s="1058"/>
      <c r="C49" s="1059"/>
      <c r="D49" s="1059"/>
      <c r="E49" s="1059"/>
      <c r="F49" s="1059"/>
      <c r="G49" s="1059"/>
      <c r="H49" s="1059"/>
      <c r="I49" s="1059"/>
      <c r="J49" s="1059"/>
      <c r="K49" s="1059"/>
      <c r="L49" s="1059"/>
      <c r="M49" s="1059"/>
      <c r="N49" s="1059"/>
      <c r="O49" s="1059"/>
      <c r="P49" s="1060"/>
      <c r="Q49" s="1066"/>
      <c r="R49" s="1067"/>
      <c r="S49" s="1067"/>
      <c r="T49" s="1067"/>
      <c r="U49" s="1067"/>
      <c r="V49" s="1067"/>
      <c r="W49" s="1067"/>
      <c r="X49" s="1067"/>
      <c r="Y49" s="1067"/>
      <c r="Z49" s="1067"/>
      <c r="AA49" s="1067"/>
      <c r="AB49" s="1067"/>
      <c r="AC49" s="1067"/>
      <c r="AD49" s="1067"/>
      <c r="AE49" s="1068"/>
      <c r="AF49" s="1063"/>
      <c r="AG49" s="1064"/>
      <c r="AH49" s="1064"/>
      <c r="AI49" s="1064"/>
      <c r="AJ49" s="1065"/>
      <c r="AK49" s="1008"/>
      <c r="AL49" s="999"/>
      <c r="AM49" s="999"/>
      <c r="AN49" s="999"/>
      <c r="AO49" s="999"/>
      <c r="AP49" s="999"/>
      <c r="AQ49" s="999"/>
      <c r="AR49" s="999"/>
      <c r="AS49" s="999"/>
      <c r="AT49" s="999"/>
      <c r="AU49" s="999"/>
      <c r="AV49" s="999"/>
      <c r="AW49" s="999"/>
      <c r="AX49" s="999"/>
      <c r="AY49" s="999"/>
      <c r="AZ49" s="1069"/>
      <c r="BA49" s="1069"/>
      <c r="BB49" s="1069"/>
      <c r="BC49" s="1069"/>
      <c r="BD49" s="1069"/>
      <c r="BE49" s="1000"/>
      <c r="BF49" s="1000"/>
      <c r="BG49" s="1000"/>
      <c r="BH49" s="1000"/>
      <c r="BI49" s="1001"/>
      <c r="BJ49" s="228"/>
      <c r="BK49" s="228"/>
      <c r="BL49" s="228"/>
      <c r="BM49" s="228"/>
      <c r="BN49" s="228"/>
      <c r="BO49" s="237"/>
      <c r="BP49" s="237"/>
      <c r="BQ49" s="234">
        <v>43</v>
      </c>
      <c r="BR49" s="235"/>
      <c r="BS49" s="1020"/>
      <c r="BT49" s="1021"/>
      <c r="BU49" s="1021"/>
      <c r="BV49" s="1021"/>
      <c r="BW49" s="1021"/>
      <c r="BX49" s="1021"/>
      <c r="BY49" s="1021"/>
      <c r="BZ49" s="1021"/>
      <c r="CA49" s="1021"/>
      <c r="CB49" s="1021"/>
      <c r="CC49" s="1021"/>
      <c r="CD49" s="1021"/>
      <c r="CE49" s="1021"/>
      <c r="CF49" s="1021"/>
      <c r="CG49" s="1042"/>
      <c r="CH49" s="1017"/>
      <c r="CI49" s="1018"/>
      <c r="CJ49" s="1018"/>
      <c r="CK49" s="1018"/>
      <c r="CL49" s="1019"/>
      <c r="CM49" s="1017"/>
      <c r="CN49" s="1018"/>
      <c r="CO49" s="1018"/>
      <c r="CP49" s="1018"/>
      <c r="CQ49" s="1019"/>
      <c r="CR49" s="1017"/>
      <c r="CS49" s="1018"/>
      <c r="CT49" s="1018"/>
      <c r="CU49" s="1018"/>
      <c r="CV49" s="1019"/>
      <c r="CW49" s="1017"/>
      <c r="CX49" s="1018"/>
      <c r="CY49" s="1018"/>
      <c r="CZ49" s="1018"/>
      <c r="DA49" s="1019"/>
      <c r="DB49" s="1017"/>
      <c r="DC49" s="1018"/>
      <c r="DD49" s="1018"/>
      <c r="DE49" s="1018"/>
      <c r="DF49" s="1019"/>
      <c r="DG49" s="1017"/>
      <c r="DH49" s="1018"/>
      <c r="DI49" s="1018"/>
      <c r="DJ49" s="1018"/>
      <c r="DK49" s="1019"/>
      <c r="DL49" s="1017"/>
      <c r="DM49" s="1018"/>
      <c r="DN49" s="1018"/>
      <c r="DO49" s="1018"/>
      <c r="DP49" s="1019"/>
      <c r="DQ49" s="1017"/>
      <c r="DR49" s="1018"/>
      <c r="DS49" s="1018"/>
      <c r="DT49" s="1018"/>
      <c r="DU49" s="1019"/>
      <c r="DV49" s="1020"/>
      <c r="DW49" s="1021"/>
      <c r="DX49" s="1021"/>
      <c r="DY49" s="1021"/>
      <c r="DZ49" s="1022"/>
      <c r="EA49" s="226"/>
    </row>
    <row r="50" spans="1:131" ht="26.25" customHeight="1" x14ac:dyDescent="0.2">
      <c r="A50" s="234">
        <v>23</v>
      </c>
      <c r="B50" s="1058"/>
      <c r="C50" s="1059"/>
      <c r="D50" s="1059"/>
      <c r="E50" s="1059"/>
      <c r="F50" s="1059"/>
      <c r="G50" s="1059"/>
      <c r="H50" s="1059"/>
      <c r="I50" s="1059"/>
      <c r="J50" s="1059"/>
      <c r="K50" s="1059"/>
      <c r="L50" s="1059"/>
      <c r="M50" s="1059"/>
      <c r="N50" s="1059"/>
      <c r="O50" s="1059"/>
      <c r="P50" s="1060"/>
      <c r="Q50" s="1061"/>
      <c r="R50" s="1053"/>
      <c r="S50" s="1053"/>
      <c r="T50" s="1053"/>
      <c r="U50" s="1053"/>
      <c r="V50" s="1053"/>
      <c r="W50" s="1053"/>
      <c r="X50" s="1053"/>
      <c r="Y50" s="1053"/>
      <c r="Z50" s="1053"/>
      <c r="AA50" s="1053"/>
      <c r="AB50" s="1053"/>
      <c r="AC50" s="1053"/>
      <c r="AD50" s="1053"/>
      <c r="AE50" s="1062"/>
      <c r="AF50" s="1063"/>
      <c r="AG50" s="1064"/>
      <c r="AH50" s="1064"/>
      <c r="AI50" s="1064"/>
      <c r="AJ50" s="1065"/>
      <c r="AK50" s="1052"/>
      <c r="AL50" s="1053"/>
      <c r="AM50" s="1053"/>
      <c r="AN50" s="1053"/>
      <c r="AO50" s="1053"/>
      <c r="AP50" s="1053"/>
      <c r="AQ50" s="1053"/>
      <c r="AR50" s="1053"/>
      <c r="AS50" s="1053"/>
      <c r="AT50" s="1053"/>
      <c r="AU50" s="1053"/>
      <c r="AV50" s="1053"/>
      <c r="AW50" s="1053"/>
      <c r="AX50" s="1053"/>
      <c r="AY50" s="1053"/>
      <c r="AZ50" s="1054"/>
      <c r="BA50" s="1054"/>
      <c r="BB50" s="1054"/>
      <c r="BC50" s="1054"/>
      <c r="BD50" s="1054"/>
      <c r="BE50" s="1000"/>
      <c r="BF50" s="1000"/>
      <c r="BG50" s="1000"/>
      <c r="BH50" s="1000"/>
      <c r="BI50" s="1001"/>
      <c r="BJ50" s="228"/>
      <c r="BK50" s="228"/>
      <c r="BL50" s="228"/>
      <c r="BM50" s="228"/>
      <c r="BN50" s="228"/>
      <c r="BO50" s="237"/>
      <c r="BP50" s="237"/>
      <c r="BQ50" s="234">
        <v>44</v>
      </c>
      <c r="BR50" s="235"/>
      <c r="BS50" s="1020"/>
      <c r="BT50" s="1021"/>
      <c r="BU50" s="1021"/>
      <c r="BV50" s="1021"/>
      <c r="BW50" s="1021"/>
      <c r="BX50" s="1021"/>
      <c r="BY50" s="1021"/>
      <c r="BZ50" s="1021"/>
      <c r="CA50" s="1021"/>
      <c r="CB50" s="1021"/>
      <c r="CC50" s="1021"/>
      <c r="CD50" s="1021"/>
      <c r="CE50" s="1021"/>
      <c r="CF50" s="1021"/>
      <c r="CG50" s="1042"/>
      <c r="CH50" s="1017"/>
      <c r="CI50" s="1018"/>
      <c r="CJ50" s="1018"/>
      <c r="CK50" s="1018"/>
      <c r="CL50" s="1019"/>
      <c r="CM50" s="1017"/>
      <c r="CN50" s="1018"/>
      <c r="CO50" s="1018"/>
      <c r="CP50" s="1018"/>
      <c r="CQ50" s="1019"/>
      <c r="CR50" s="1017"/>
      <c r="CS50" s="1018"/>
      <c r="CT50" s="1018"/>
      <c r="CU50" s="1018"/>
      <c r="CV50" s="1019"/>
      <c r="CW50" s="1017"/>
      <c r="CX50" s="1018"/>
      <c r="CY50" s="1018"/>
      <c r="CZ50" s="1018"/>
      <c r="DA50" s="1019"/>
      <c r="DB50" s="1017"/>
      <c r="DC50" s="1018"/>
      <c r="DD50" s="1018"/>
      <c r="DE50" s="1018"/>
      <c r="DF50" s="1019"/>
      <c r="DG50" s="1017"/>
      <c r="DH50" s="1018"/>
      <c r="DI50" s="1018"/>
      <c r="DJ50" s="1018"/>
      <c r="DK50" s="1019"/>
      <c r="DL50" s="1017"/>
      <c r="DM50" s="1018"/>
      <c r="DN50" s="1018"/>
      <c r="DO50" s="1018"/>
      <c r="DP50" s="1019"/>
      <c r="DQ50" s="1017"/>
      <c r="DR50" s="1018"/>
      <c r="DS50" s="1018"/>
      <c r="DT50" s="1018"/>
      <c r="DU50" s="1019"/>
      <c r="DV50" s="1020"/>
      <c r="DW50" s="1021"/>
      <c r="DX50" s="1021"/>
      <c r="DY50" s="1021"/>
      <c r="DZ50" s="1022"/>
      <c r="EA50" s="226"/>
    </row>
    <row r="51" spans="1:131" ht="26.25" customHeight="1" x14ac:dyDescent="0.2">
      <c r="A51" s="234">
        <v>24</v>
      </c>
      <c r="B51" s="1058"/>
      <c r="C51" s="1059"/>
      <c r="D51" s="1059"/>
      <c r="E51" s="1059"/>
      <c r="F51" s="1059"/>
      <c r="G51" s="1059"/>
      <c r="H51" s="1059"/>
      <c r="I51" s="1059"/>
      <c r="J51" s="1059"/>
      <c r="K51" s="1059"/>
      <c r="L51" s="1059"/>
      <c r="M51" s="1059"/>
      <c r="N51" s="1059"/>
      <c r="O51" s="1059"/>
      <c r="P51" s="1060"/>
      <c r="Q51" s="1061"/>
      <c r="R51" s="1053"/>
      <c r="S51" s="1053"/>
      <c r="T51" s="1053"/>
      <c r="U51" s="1053"/>
      <c r="V51" s="1053"/>
      <c r="W51" s="1053"/>
      <c r="X51" s="1053"/>
      <c r="Y51" s="1053"/>
      <c r="Z51" s="1053"/>
      <c r="AA51" s="1053"/>
      <c r="AB51" s="1053"/>
      <c r="AC51" s="1053"/>
      <c r="AD51" s="1053"/>
      <c r="AE51" s="1062"/>
      <c r="AF51" s="1063"/>
      <c r="AG51" s="1064"/>
      <c r="AH51" s="1064"/>
      <c r="AI51" s="1064"/>
      <c r="AJ51" s="1065"/>
      <c r="AK51" s="1052"/>
      <c r="AL51" s="1053"/>
      <c r="AM51" s="1053"/>
      <c r="AN51" s="1053"/>
      <c r="AO51" s="1053"/>
      <c r="AP51" s="1053"/>
      <c r="AQ51" s="1053"/>
      <c r="AR51" s="1053"/>
      <c r="AS51" s="1053"/>
      <c r="AT51" s="1053"/>
      <c r="AU51" s="1053"/>
      <c r="AV51" s="1053"/>
      <c r="AW51" s="1053"/>
      <c r="AX51" s="1053"/>
      <c r="AY51" s="1053"/>
      <c r="AZ51" s="1054"/>
      <c r="BA51" s="1054"/>
      <c r="BB51" s="1054"/>
      <c r="BC51" s="1054"/>
      <c r="BD51" s="1054"/>
      <c r="BE51" s="1000"/>
      <c r="BF51" s="1000"/>
      <c r="BG51" s="1000"/>
      <c r="BH51" s="1000"/>
      <c r="BI51" s="1001"/>
      <c r="BJ51" s="228"/>
      <c r="BK51" s="228"/>
      <c r="BL51" s="228"/>
      <c r="BM51" s="228"/>
      <c r="BN51" s="228"/>
      <c r="BO51" s="237"/>
      <c r="BP51" s="237"/>
      <c r="BQ51" s="234">
        <v>45</v>
      </c>
      <c r="BR51" s="235"/>
      <c r="BS51" s="1020"/>
      <c r="BT51" s="1021"/>
      <c r="BU51" s="1021"/>
      <c r="BV51" s="1021"/>
      <c r="BW51" s="1021"/>
      <c r="BX51" s="1021"/>
      <c r="BY51" s="1021"/>
      <c r="BZ51" s="1021"/>
      <c r="CA51" s="1021"/>
      <c r="CB51" s="1021"/>
      <c r="CC51" s="1021"/>
      <c r="CD51" s="1021"/>
      <c r="CE51" s="1021"/>
      <c r="CF51" s="1021"/>
      <c r="CG51" s="1042"/>
      <c r="CH51" s="1017"/>
      <c r="CI51" s="1018"/>
      <c r="CJ51" s="1018"/>
      <c r="CK51" s="1018"/>
      <c r="CL51" s="1019"/>
      <c r="CM51" s="1017"/>
      <c r="CN51" s="1018"/>
      <c r="CO51" s="1018"/>
      <c r="CP51" s="1018"/>
      <c r="CQ51" s="1019"/>
      <c r="CR51" s="1017"/>
      <c r="CS51" s="1018"/>
      <c r="CT51" s="1018"/>
      <c r="CU51" s="1018"/>
      <c r="CV51" s="1019"/>
      <c r="CW51" s="1017"/>
      <c r="CX51" s="1018"/>
      <c r="CY51" s="1018"/>
      <c r="CZ51" s="1018"/>
      <c r="DA51" s="1019"/>
      <c r="DB51" s="1017"/>
      <c r="DC51" s="1018"/>
      <c r="DD51" s="1018"/>
      <c r="DE51" s="1018"/>
      <c r="DF51" s="1019"/>
      <c r="DG51" s="1017"/>
      <c r="DH51" s="1018"/>
      <c r="DI51" s="1018"/>
      <c r="DJ51" s="1018"/>
      <c r="DK51" s="1019"/>
      <c r="DL51" s="1017"/>
      <c r="DM51" s="1018"/>
      <c r="DN51" s="1018"/>
      <c r="DO51" s="1018"/>
      <c r="DP51" s="1019"/>
      <c r="DQ51" s="1017"/>
      <c r="DR51" s="1018"/>
      <c r="DS51" s="1018"/>
      <c r="DT51" s="1018"/>
      <c r="DU51" s="1019"/>
      <c r="DV51" s="1020"/>
      <c r="DW51" s="1021"/>
      <c r="DX51" s="1021"/>
      <c r="DY51" s="1021"/>
      <c r="DZ51" s="1022"/>
      <c r="EA51" s="226"/>
    </row>
    <row r="52" spans="1:131" ht="26.25" customHeight="1" x14ac:dyDescent="0.2">
      <c r="A52" s="234">
        <v>25</v>
      </c>
      <c r="B52" s="1058"/>
      <c r="C52" s="1059"/>
      <c r="D52" s="1059"/>
      <c r="E52" s="1059"/>
      <c r="F52" s="1059"/>
      <c r="G52" s="1059"/>
      <c r="H52" s="1059"/>
      <c r="I52" s="1059"/>
      <c r="J52" s="1059"/>
      <c r="K52" s="1059"/>
      <c r="L52" s="1059"/>
      <c r="M52" s="1059"/>
      <c r="N52" s="1059"/>
      <c r="O52" s="1059"/>
      <c r="P52" s="1060"/>
      <c r="Q52" s="1061"/>
      <c r="R52" s="1053"/>
      <c r="S52" s="1053"/>
      <c r="T52" s="1053"/>
      <c r="U52" s="1053"/>
      <c r="V52" s="1053"/>
      <c r="W52" s="1053"/>
      <c r="X52" s="1053"/>
      <c r="Y52" s="1053"/>
      <c r="Z52" s="1053"/>
      <c r="AA52" s="1053"/>
      <c r="AB52" s="1053"/>
      <c r="AC52" s="1053"/>
      <c r="AD52" s="1053"/>
      <c r="AE52" s="1062"/>
      <c r="AF52" s="1063"/>
      <c r="AG52" s="1064"/>
      <c r="AH52" s="1064"/>
      <c r="AI52" s="1064"/>
      <c r="AJ52" s="1065"/>
      <c r="AK52" s="1052"/>
      <c r="AL52" s="1053"/>
      <c r="AM52" s="1053"/>
      <c r="AN52" s="1053"/>
      <c r="AO52" s="1053"/>
      <c r="AP52" s="1053"/>
      <c r="AQ52" s="1053"/>
      <c r="AR52" s="1053"/>
      <c r="AS52" s="1053"/>
      <c r="AT52" s="1053"/>
      <c r="AU52" s="1053"/>
      <c r="AV52" s="1053"/>
      <c r="AW52" s="1053"/>
      <c r="AX52" s="1053"/>
      <c r="AY52" s="1053"/>
      <c r="AZ52" s="1054"/>
      <c r="BA52" s="1054"/>
      <c r="BB52" s="1054"/>
      <c r="BC52" s="1054"/>
      <c r="BD52" s="1054"/>
      <c r="BE52" s="1000"/>
      <c r="BF52" s="1000"/>
      <c r="BG52" s="1000"/>
      <c r="BH52" s="1000"/>
      <c r="BI52" s="1001"/>
      <c r="BJ52" s="228"/>
      <c r="BK52" s="228"/>
      <c r="BL52" s="228"/>
      <c r="BM52" s="228"/>
      <c r="BN52" s="228"/>
      <c r="BO52" s="237"/>
      <c r="BP52" s="237"/>
      <c r="BQ52" s="234">
        <v>46</v>
      </c>
      <c r="BR52" s="235"/>
      <c r="BS52" s="1020"/>
      <c r="BT52" s="1021"/>
      <c r="BU52" s="1021"/>
      <c r="BV52" s="1021"/>
      <c r="BW52" s="1021"/>
      <c r="BX52" s="1021"/>
      <c r="BY52" s="1021"/>
      <c r="BZ52" s="1021"/>
      <c r="CA52" s="1021"/>
      <c r="CB52" s="1021"/>
      <c r="CC52" s="1021"/>
      <c r="CD52" s="1021"/>
      <c r="CE52" s="1021"/>
      <c r="CF52" s="1021"/>
      <c r="CG52" s="1042"/>
      <c r="CH52" s="1017"/>
      <c r="CI52" s="1018"/>
      <c r="CJ52" s="1018"/>
      <c r="CK52" s="1018"/>
      <c r="CL52" s="1019"/>
      <c r="CM52" s="1017"/>
      <c r="CN52" s="1018"/>
      <c r="CO52" s="1018"/>
      <c r="CP52" s="1018"/>
      <c r="CQ52" s="1019"/>
      <c r="CR52" s="1017"/>
      <c r="CS52" s="1018"/>
      <c r="CT52" s="1018"/>
      <c r="CU52" s="1018"/>
      <c r="CV52" s="1019"/>
      <c r="CW52" s="1017"/>
      <c r="CX52" s="1018"/>
      <c r="CY52" s="1018"/>
      <c r="CZ52" s="1018"/>
      <c r="DA52" s="1019"/>
      <c r="DB52" s="1017"/>
      <c r="DC52" s="1018"/>
      <c r="DD52" s="1018"/>
      <c r="DE52" s="1018"/>
      <c r="DF52" s="1019"/>
      <c r="DG52" s="1017"/>
      <c r="DH52" s="1018"/>
      <c r="DI52" s="1018"/>
      <c r="DJ52" s="1018"/>
      <c r="DK52" s="1019"/>
      <c r="DL52" s="1017"/>
      <c r="DM52" s="1018"/>
      <c r="DN52" s="1018"/>
      <c r="DO52" s="1018"/>
      <c r="DP52" s="1019"/>
      <c r="DQ52" s="1017"/>
      <c r="DR52" s="1018"/>
      <c r="DS52" s="1018"/>
      <c r="DT52" s="1018"/>
      <c r="DU52" s="1019"/>
      <c r="DV52" s="1020"/>
      <c r="DW52" s="1021"/>
      <c r="DX52" s="1021"/>
      <c r="DY52" s="1021"/>
      <c r="DZ52" s="1022"/>
      <c r="EA52" s="226"/>
    </row>
    <row r="53" spans="1:131" ht="26.25" customHeight="1" x14ac:dyDescent="0.2">
      <c r="A53" s="234">
        <v>26</v>
      </c>
      <c r="B53" s="1058"/>
      <c r="C53" s="1059"/>
      <c r="D53" s="1059"/>
      <c r="E53" s="1059"/>
      <c r="F53" s="1059"/>
      <c r="G53" s="1059"/>
      <c r="H53" s="1059"/>
      <c r="I53" s="1059"/>
      <c r="J53" s="1059"/>
      <c r="K53" s="1059"/>
      <c r="L53" s="1059"/>
      <c r="M53" s="1059"/>
      <c r="N53" s="1059"/>
      <c r="O53" s="1059"/>
      <c r="P53" s="1060"/>
      <c r="Q53" s="1061"/>
      <c r="R53" s="1053"/>
      <c r="S53" s="1053"/>
      <c r="T53" s="1053"/>
      <c r="U53" s="1053"/>
      <c r="V53" s="1053"/>
      <c r="W53" s="1053"/>
      <c r="X53" s="1053"/>
      <c r="Y53" s="1053"/>
      <c r="Z53" s="1053"/>
      <c r="AA53" s="1053"/>
      <c r="AB53" s="1053"/>
      <c r="AC53" s="1053"/>
      <c r="AD53" s="1053"/>
      <c r="AE53" s="1062"/>
      <c r="AF53" s="1063"/>
      <c r="AG53" s="1064"/>
      <c r="AH53" s="1064"/>
      <c r="AI53" s="1064"/>
      <c r="AJ53" s="1065"/>
      <c r="AK53" s="1052"/>
      <c r="AL53" s="1053"/>
      <c r="AM53" s="1053"/>
      <c r="AN53" s="1053"/>
      <c r="AO53" s="1053"/>
      <c r="AP53" s="1053"/>
      <c r="AQ53" s="1053"/>
      <c r="AR53" s="1053"/>
      <c r="AS53" s="1053"/>
      <c r="AT53" s="1053"/>
      <c r="AU53" s="1053"/>
      <c r="AV53" s="1053"/>
      <c r="AW53" s="1053"/>
      <c r="AX53" s="1053"/>
      <c r="AY53" s="1053"/>
      <c r="AZ53" s="1054"/>
      <c r="BA53" s="1054"/>
      <c r="BB53" s="1054"/>
      <c r="BC53" s="1054"/>
      <c r="BD53" s="1054"/>
      <c r="BE53" s="1000"/>
      <c r="BF53" s="1000"/>
      <c r="BG53" s="1000"/>
      <c r="BH53" s="1000"/>
      <c r="BI53" s="1001"/>
      <c r="BJ53" s="228"/>
      <c r="BK53" s="228"/>
      <c r="BL53" s="228"/>
      <c r="BM53" s="228"/>
      <c r="BN53" s="228"/>
      <c r="BO53" s="237"/>
      <c r="BP53" s="237"/>
      <c r="BQ53" s="234">
        <v>47</v>
      </c>
      <c r="BR53" s="235"/>
      <c r="BS53" s="1020"/>
      <c r="BT53" s="1021"/>
      <c r="BU53" s="1021"/>
      <c r="BV53" s="1021"/>
      <c r="BW53" s="1021"/>
      <c r="BX53" s="1021"/>
      <c r="BY53" s="1021"/>
      <c r="BZ53" s="1021"/>
      <c r="CA53" s="1021"/>
      <c r="CB53" s="1021"/>
      <c r="CC53" s="1021"/>
      <c r="CD53" s="1021"/>
      <c r="CE53" s="1021"/>
      <c r="CF53" s="1021"/>
      <c r="CG53" s="1042"/>
      <c r="CH53" s="1017"/>
      <c r="CI53" s="1018"/>
      <c r="CJ53" s="1018"/>
      <c r="CK53" s="1018"/>
      <c r="CL53" s="1019"/>
      <c r="CM53" s="1017"/>
      <c r="CN53" s="1018"/>
      <c r="CO53" s="1018"/>
      <c r="CP53" s="1018"/>
      <c r="CQ53" s="1019"/>
      <c r="CR53" s="1017"/>
      <c r="CS53" s="1018"/>
      <c r="CT53" s="1018"/>
      <c r="CU53" s="1018"/>
      <c r="CV53" s="1019"/>
      <c r="CW53" s="1017"/>
      <c r="CX53" s="1018"/>
      <c r="CY53" s="1018"/>
      <c r="CZ53" s="1018"/>
      <c r="DA53" s="1019"/>
      <c r="DB53" s="1017"/>
      <c r="DC53" s="1018"/>
      <c r="DD53" s="1018"/>
      <c r="DE53" s="1018"/>
      <c r="DF53" s="1019"/>
      <c r="DG53" s="1017"/>
      <c r="DH53" s="1018"/>
      <c r="DI53" s="1018"/>
      <c r="DJ53" s="1018"/>
      <c r="DK53" s="1019"/>
      <c r="DL53" s="1017"/>
      <c r="DM53" s="1018"/>
      <c r="DN53" s="1018"/>
      <c r="DO53" s="1018"/>
      <c r="DP53" s="1019"/>
      <c r="DQ53" s="1017"/>
      <c r="DR53" s="1018"/>
      <c r="DS53" s="1018"/>
      <c r="DT53" s="1018"/>
      <c r="DU53" s="1019"/>
      <c r="DV53" s="1020"/>
      <c r="DW53" s="1021"/>
      <c r="DX53" s="1021"/>
      <c r="DY53" s="1021"/>
      <c r="DZ53" s="1022"/>
      <c r="EA53" s="226"/>
    </row>
    <row r="54" spans="1:131" ht="26.25" customHeight="1" x14ac:dyDescent="0.2">
      <c r="A54" s="234">
        <v>27</v>
      </c>
      <c r="B54" s="1058"/>
      <c r="C54" s="1059"/>
      <c r="D54" s="1059"/>
      <c r="E54" s="1059"/>
      <c r="F54" s="1059"/>
      <c r="G54" s="1059"/>
      <c r="H54" s="1059"/>
      <c r="I54" s="1059"/>
      <c r="J54" s="1059"/>
      <c r="K54" s="1059"/>
      <c r="L54" s="1059"/>
      <c r="M54" s="1059"/>
      <c r="N54" s="1059"/>
      <c r="O54" s="1059"/>
      <c r="P54" s="1060"/>
      <c r="Q54" s="1061"/>
      <c r="R54" s="1053"/>
      <c r="S54" s="1053"/>
      <c r="T54" s="1053"/>
      <c r="U54" s="1053"/>
      <c r="V54" s="1053"/>
      <c r="W54" s="1053"/>
      <c r="X54" s="1053"/>
      <c r="Y54" s="1053"/>
      <c r="Z54" s="1053"/>
      <c r="AA54" s="1053"/>
      <c r="AB54" s="1053"/>
      <c r="AC54" s="1053"/>
      <c r="AD54" s="1053"/>
      <c r="AE54" s="1062"/>
      <c r="AF54" s="1063"/>
      <c r="AG54" s="1064"/>
      <c r="AH54" s="1064"/>
      <c r="AI54" s="1064"/>
      <c r="AJ54" s="1065"/>
      <c r="AK54" s="1052"/>
      <c r="AL54" s="1053"/>
      <c r="AM54" s="1053"/>
      <c r="AN54" s="1053"/>
      <c r="AO54" s="1053"/>
      <c r="AP54" s="1053"/>
      <c r="AQ54" s="1053"/>
      <c r="AR54" s="1053"/>
      <c r="AS54" s="1053"/>
      <c r="AT54" s="1053"/>
      <c r="AU54" s="1053"/>
      <c r="AV54" s="1053"/>
      <c r="AW54" s="1053"/>
      <c r="AX54" s="1053"/>
      <c r="AY54" s="1053"/>
      <c r="AZ54" s="1054"/>
      <c r="BA54" s="1054"/>
      <c r="BB54" s="1054"/>
      <c r="BC54" s="1054"/>
      <c r="BD54" s="1054"/>
      <c r="BE54" s="1000"/>
      <c r="BF54" s="1000"/>
      <c r="BG54" s="1000"/>
      <c r="BH54" s="1000"/>
      <c r="BI54" s="1001"/>
      <c r="BJ54" s="228"/>
      <c r="BK54" s="228"/>
      <c r="BL54" s="228"/>
      <c r="BM54" s="228"/>
      <c r="BN54" s="228"/>
      <c r="BO54" s="237"/>
      <c r="BP54" s="237"/>
      <c r="BQ54" s="234">
        <v>48</v>
      </c>
      <c r="BR54" s="235"/>
      <c r="BS54" s="1020"/>
      <c r="BT54" s="1021"/>
      <c r="BU54" s="1021"/>
      <c r="BV54" s="1021"/>
      <c r="BW54" s="1021"/>
      <c r="BX54" s="1021"/>
      <c r="BY54" s="1021"/>
      <c r="BZ54" s="1021"/>
      <c r="CA54" s="1021"/>
      <c r="CB54" s="1021"/>
      <c r="CC54" s="1021"/>
      <c r="CD54" s="1021"/>
      <c r="CE54" s="1021"/>
      <c r="CF54" s="1021"/>
      <c r="CG54" s="1042"/>
      <c r="CH54" s="1017"/>
      <c r="CI54" s="1018"/>
      <c r="CJ54" s="1018"/>
      <c r="CK54" s="1018"/>
      <c r="CL54" s="1019"/>
      <c r="CM54" s="1017"/>
      <c r="CN54" s="1018"/>
      <c r="CO54" s="1018"/>
      <c r="CP54" s="1018"/>
      <c r="CQ54" s="1019"/>
      <c r="CR54" s="1017"/>
      <c r="CS54" s="1018"/>
      <c r="CT54" s="1018"/>
      <c r="CU54" s="1018"/>
      <c r="CV54" s="1019"/>
      <c r="CW54" s="1017"/>
      <c r="CX54" s="1018"/>
      <c r="CY54" s="1018"/>
      <c r="CZ54" s="1018"/>
      <c r="DA54" s="1019"/>
      <c r="DB54" s="1017"/>
      <c r="DC54" s="1018"/>
      <c r="DD54" s="1018"/>
      <c r="DE54" s="1018"/>
      <c r="DF54" s="1019"/>
      <c r="DG54" s="1017"/>
      <c r="DH54" s="1018"/>
      <c r="DI54" s="1018"/>
      <c r="DJ54" s="1018"/>
      <c r="DK54" s="1019"/>
      <c r="DL54" s="1017"/>
      <c r="DM54" s="1018"/>
      <c r="DN54" s="1018"/>
      <c r="DO54" s="1018"/>
      <c r="DP54" s="1019"/>
      <c r="DQ54" s="1017"/>
      <c r="DR54" s="1018"/>
      <c r="DS54" s="1018"/>
      <c r="DT54" s="1018"/>
      <c r="DU54" s="1019"/>
      <c r="DV54" s="1020"/>
      <c r="DW54" s="1021"/>
      <c r="DX54" s="1021"/>
      <c r="DY54" s="1021"/>
      <c r="DZ54" s="1022"/>
      <c r="EA54" s="226"/>
    </row>
    <row r="55" spans="1:131" ht="26.25" customHeight="1" x14ac:dyDescent="0.2">
      <c r="A55" s="234">
        <v>28</v>
      </c>
      <c r="B55" s="1058"/>
      <c r="C55" s="1059"/>
      <c r="D55" s="1059"/>
      <c r="E55" s="1059"/>
      <c r="F55" s="1059"/>
      <c r="G55" s="1059"/>
      <c r="H55" s="1059"/>
      <c r="I55" s="1059"/>
      <c r="J55" s="1059"/>
      <c r="K55" s="1059"/>
      <c r="L55" s="1059"/>
      <c r="M55" s="1059"/>
      <c r="N55" s="1059"/>
      <c r="O55" s="1059"/>
      <c r="P55" s="1060"/>
      <c r="Q55" s="1061"/>
      <c r="R55" s="1053"/>
      <c r="S55" s="1053"/>
      <c r="T55" s="1053"/>
      <c r="U55" s="1053"/>
      <c r="V55" s="1053"/>
      <c r="W55" s="1053"/>
      <c r="X55" s="1053"/>
      <c r="Y55" s="1053"/>
      <c r="Z55" s="1053"/>
      <c r="AA55" s="1053"/>
      <c r="AB55" s="1053"/>
      <c r="AC55" s="1053"/>
      <c r="AD55" s="1053"/>
      <c r="AE55" s="1062"/>
      <c r="AF55" s="1063"/>
      <c r="AG55" s="1064"/>
      <c r="AH55" s="1064"/>
      <c r="AI55" s="1064"/>
      <c r="AJ55" s="1065"/>
      <c r="AK55" s="1052"/>
      <c r="AL55" s="1053"/>
      <c r="AM55" s="1053"/>
      <c r="AN55" s="1053"/>
      <c r="AO55" s="1053"/>
      <c r="AP55" s="1053"/>
      <c r="AQ55" s="1053"/>
      <c r="AR55" s="1053"/>
      <c r="AS55" s="1053"/>
      <c r="AT55" s="1053"/>
      <c r="AU55" s="1053"/>
      <c r="AV55" s="1053"/>
      <c r="AW55" s="1053"/>
      <c r="AX55" s="1053"/>
      <c r="AY55" s="1053"/>
      <c r="AZ55" s="1054"/>
      <c r="BA55" s="1054"/>
      <c r="BB55" s="1054"/>
      <c r="BC55" s="1054"/>
      <c r="BD55" s="1054"/>
      <c r="BE55" s="1000"/>
      <c r="BF55" s="1000"/>
      <c r="BG55" s="1000"/>
      <c r="BH55" s="1000"/>
      <c r="BI55" s="1001"/>
      <c r="BJ55" s="228"/>
      <c r="BK55" s="228"/>
      <c r="BL55" s="228"/>
      <c r="BM55" s="228"/>
      <c r="BN55" s="228"/>
      <c r="BO55" s="237"/>
      <c r="BP55" s="237"/>
      <c r="BQ55" s="234">
        <v>49</v>
      </c>
      <c r="BR55" s="235"/>
      <c r="BS55" s="1020"/>
      <c r="BT55" s="1021"/>
      <c r="BU55" s="1021"/>
      <c r="BV55" s="1021"/>
      <c r="BW55" s="1021"/>
      <c r="BX55" s="1021"/>
      <c r="BY55" s="1021"/>
      <c r="BZ55" s="1021"/>
      <c r="CA55" s="1021"/>
      <c r="CB55" s="1021"/>
      <c r="CC55" s="1021"/>
      <c r="CD55" s="1021"/>
      <c r="CE55" s="1021"/>
      <c r="CF55" s="1021"/>
      <c r="CG55" s="1042"/>
      <c r="CH55" s="1017"/>
      <c r="CI55" s="1018"/>
      <c r="CJ55" s="1018"/>
      <c r="CK55" s="1018"/>
      <c r="CL55" s="1019"/>
      <c r="CM55" s="1017"/>
      <c r="CN55" s="1018"/>
      <c r="CO55" s="1018"/>
      <c r="CP55" s="1018"/>
      <c r="CQ55" s="1019"/>
      <c r="CR55" s="1017"/>
      <c r="CS55" s="1018"/>
      <c r="CT55" s="1018"/>
      <c r="CU55" s="1018"/>
      <c r="CV55" s="1019"/>
      <c r="CW55" s="1017"/>
      <c r="CX55" s="1018"/>
      <c r="CY55" s="1018"/>
      <c r="CZ55" s="1018"/>
      <c r="DA55" s="1019"/>
      <c r="DB55" s="1017"/>
      <c r="DC55" s="1018"/>
      <c r="DD55" s="1018"/>
      <c r="DE55" s="1018"/>
      <c r="DF55" s="1019"/>
      <c r="DG55" s="1017"/>
      <c r="DH55" s="1018"/>
      <c r="DI55" s="1018"/>
      <c r="DJ55" s="1018"/>
      <c r="DK55" s="1019"/>
      <c r="DL55" s="1017"/>
      <c r="DM55" s="1018"/>
      <c r="DN55" s="1018"/>
      <c r="DO55" s="1018"/>
      <c r="DP55" s="1019"/>
      <c r="DQ55" s="1017"/>
      <c r="DR55" s="1018"/>
      <c r="DS55" s="1018"/>
      <c r="DT55" s="1018"/>
      <c r="DU55" s="1019"/>
      <c r="DV55" s="1020"/>
      <c r="DW55" s="1021"/>
      <c r="DX55" s="1021"/>
      <c r="DY55" s="1021"/>
      <c r="DZ55" s="1022"/>
      <c r="EA55" s="226"/>
    </row>
    <row r="56" spans="1:131" ht="26.25" customHeight="1" x14ac:dyDescent="0.2">
      <c r="A56" s="234">
        <v>29</v>
      </c>
      <c r="B56" s="1058"/>
      <c r="C56" s="1059"/>
      <c r="D56" s="1059"/>
      <c r="E56" s="1059"/>
      <c r="F56" s="1059"/>
      <c r="G56" s="1059"/>
      <c r="H56" s="1059"/>
      <c r="I56" s="1059"/>
      <c r="J56" s="1059"/>
      <c r="K56" s="1059"/>
      <c r="L56" s="1059"/>
      <c r="M56" s="1059"/>
      <c r="N56" s="1059"/>
      <c r="O56" s="1059"/>
      <c r="P56" s="1060"/>
      <c r="Q56" s="1061"/>
      <c r="R56" s="1053"/>
      <c r="S56" s="1053"/>
      <c r="T56" s="1053"/>
      <c r="U56" s="1053"/>
      <c r="V56" s="1053"/>
      <c r="W56" s="1053"/>
      <c r="X56" s="1053"/>
      <c r="Y56" s="1053"/>
      <c r="Z56" s="1053"/>
      <c r="AA56" s="1053"/>
      <c r="AB56" s="1053"/>
      <c r="AC56" s="1053"/>
      <c r="AD56" s="1053"/>
      <c r="AE56" s="1062"/>
      <c r="AF56" s="1063"/>
      <c r="AG56" s="1064"/>
      <c r="AH56" s="1064"/>
      <c r="AI56" s="1064"/>
      <c r="AJ56" s="1065"/>
      <c r="AK56" s="1052"/>
      <c r="AL56" s="1053"/>
      <c r="AM56" s="1053"/>
      <c r="AN56" s="1053"/>
      <c r="AO56" s="1053"/>
      <c r="AP56" s="1053"/>
      <c r="AQ56" s="1053"/>
      <c r="AR56" s="1053"/>
      <c r="AS56" s="1053"/>
      <c r="AT56" s="1053"/>
      <c r="AU56" s="1053"/>
      <c r="AV56" s="1053"/>
      <c r="AW56" s="1053"/>
      <c r="AX56" s="1053"/>
      <c r="AY56" s="1053"/>
      <c r="AZ56" s="1054"/>
      <c r="BA56" s="1054"/>
      <c r="BB56" s="1054"/>
      <c r="BC56" s="1054"/>
      <c r="BD56" s="1054"/>
      <c r="BE56" s="1000"/>
      <c r="BF56" s="1000"/>
      <c r="BG56" s="1000"/>
      <c r="BH56" s="1000"/>
      <c r="BI56" s="1001"/>
      <c r="BJ56" s="228"/>
      <c r="BK56" s="228"/>
      <c r="BL56" s="228"/>
      <c r="BM56" s="228"/>
      <c r="BN56" s="228"/>
      <c r="BO56" s="237"/>
      <c r="BP56" s="237"/>
      <c r="BQ56" s="234">
        <v>50</v>
      </c>
      <c r="BR56" s="235"/>
      <c r="BS56" s="1020"/>
      <c r="BT56" s="1021"/>
      <c r="BU56" s="1021"/>
      <c r="BV56" s="1021"/>
      <c r="BW56" s="1021"/>
      <c r="BX56" s="1021"/>
      <c r="BY56" s="1021"/>
      <c r="BZ56" s="1021"/>
      <c r="CA56" s="1021"/>
      <c r="CB56" s="1021"/>
      <c r="CC56" s="1021"/>
      <c r="CD56" s="1021"/>
      <c r="CE56" s="1021"/>
      <c r="CF56" s="1021"/>
      <c r="CG56" s="1042"/>
      <c r="CH56" s="1017"/>
      <c r="CI56" s="1018"/>
      <c r="CJ56" s="1018"/>
      <c r="CK56" s="1018"/>
      <c r="CL56" s="1019"/>
      <c r="CM56" s="1017"/>
      <c r="CN56" s="1018"/>
      <c r="CO56" s="1018"/>
      <c r="CP56" s="1018"/>
      <c r="CQ56" s="1019"/>
      <c r="CR56" s="1017"/>
      <c r="CS56" s="1018"/>
      <c r="CT56" s="1018"/>
      <c r="CU56" s="1018"/>
      <c r="CV56" s="1019"/>
      <c r="CW56" s="1017"/>
      <c r="CX56" s="1018"/>
      <c r="CY56" s="1018"/>
      <c r="CZ56" s="1018"/>
      <c r="DA56" s="1019"/>
      <c r="DB56" s="1017"/>
      <c r="DC56" s="1018"/>
      <c r="DD56" s="1018"/>
      <c r="DE56" s="1018"/>
      <c r="DF56" s="1019"/>
      <c r="DG56" s="1017"/>
      <c r="DH56" s="1018"/>
      <c r="DI56" s="1018"/>
      <c r="DJ56" s="1018"/>
      <c r="DK56" s="1019"/>
      <c r="DL56" s="1017"/>
      <c r="DM56" s="1018"/>
      <c r="DN56" s="1018"/>
      <c r="DO56" s="1018"/>
      <c r="DP56" s="1019"/>
      <c r="DQ56" s="1017"/>
      <c r="DR56" s="1018"/>
      <c r="DS56" s="1018"/>
      <c r="DT56" s="1018"/>
      <c r="DU56" s="1019"/>
      <c r="DV56" s="1020"/>
      <c r="DW56" s="1021"/>
      <c r="DX56" s="1021"/>
      <c r="DY56" s="1021"/>
      <c r="DZ56" s="1022"/>
      <c r="EA56" s="226"/>
    </row>
    <row r="57" spans="1:131" ht="26.25" customHeight="1" x14ac:dyDescent="0.2">
      <c r="A57" s="234">
        <v>30</v>
      </c>
      <c r="B57" s="1058"/>
      <c r="C57" s="1059"/>
      <c r="D57" s="1059"/>
      <c r="E57" s="1059"/>
      <c r="F57" s="1059"/>
      <c r="G57" s="1059"/>
      <c r="H57" s="1059"/>
      <c r="I57" s="1059"/>
      <c r="J57" s="1059"/>
      <c r="K57" s="1059"/>
      <c r="L57" s="1059"/>
      <c r="M57" s="1059"/>
      <c r="N57" s="1059"/>
      <c r="O57" s="1059"/>
      <c r="P57" s="1060"/>
      <c r="Q57" s="1061"/>
      <c r="R57" s="1053"/>
      <c r="S57" s="1053"/>
      <c r="T57" s="1053"/>
      <c r="U57" s="1053"/>
      <c r="V57" s="1053"/>
      <c r="W57" s="1053"/>
      <c r="X57" s="1053"/>
      <c r="Y57" s="1053"/>
      <c r="Z57" s="1053"/>
      <c r="AA57" s="1053"/>
      <c r="AB57" s="1053"/>
      <c r="AC57" s="1053"/>
      <c r="AD57" s="1053"/>
      <c r="AE57" s="1062"/>
      <c r="AF57" s="1063"/>
      <c r="AG57" s="1064"/>
      <c r="AH57" s="1064"/>
      <c r="AI57" s="1064"/>
      <c r="AJ57" s="1065"/>
      <c r="AK57" s="1052"/>
      <c r="AL57" s="1053"/>
      <c r="AM57" s="1053"/>
      <c r="AN57" s="1053"/>
      <c r="AO57" s="1053"/>
      <c r="AP57" s="1053"/>
      <c r="AQ57" s="1053"/>
      <c r="AR57" s="1053"/>
      <c r="AS57" s="1053"/>
      <c r="AT57" s="1053"/>
      <c r="AU57" s="1053"/>
      <c r="AV57" s="1053"/>
      <c r="AW57" s="1053"/>
      <c r="AX57" s="1053"/>
      <c r="AY57" s="1053"/>
      <c r="AZ57" s="1054"/>
      <c r="BA57" s="1054"/>
      <c r="BB57" s="1054"/>
      <c r="BC57" s="1054"/>
      <c r="BD57" s="1054"/>
      <c r="BE57" s="1000"/>
      <c r="BF57" s="1000"/>
      <c r="BG57" s="1000"/>
      <c r="BH57" s="1000"/>
      <c r="BI57" s="1001"/>
      <c r="BJ57" s="228"/>
      <c r="BK57" s="228"/>
      <c r="BL57" s="228"/>
      <c r="BM57" s="228"/>
      <c r="BN57" s="228"/>
      <c r="BO57" s="237"/>
      <c r="BP57" s="237"/>
      <c r="BQ57" s="234">
        <v>51</v>
      </c>
      <c r="BR57" s="235"/>
      <c r="BS57" s="1020"/>
      <c r="BT57" s="1021"/>
      <c r="BU57" s="1021"/>
      <c r="BV57" s="1021"/>
      <c r="BW57" s="1021"/>
      <c r="BX57" s="1021"/>
      <c r="BY57" s="1021"/>
      <c r="BZ57" s="1021"/>
      <c r="CA57" s="1021"/>
      <c r="CB57" s="1021"/>
      <c r="CC57" s="1021"/>
      <c r="CD57" s="1021"/>
      <c r="CE57" s="1021"/>
      <c r="CF57" s="1021"/>
      <c r="CG57" s="1042"/>
      <c r="CH57" s="1017"/>
      <c r="CI57" s="1018"/>
      <c r="CJ57" s="1018"/>
      <c r="CK57" s="1018"/>
      <c r="CL57" s="1019"/>
      <c r="CM57" s="1017"/>
      <c r="CN57" s="1018"/>
      <c r="CO57" s="1018"/>
      <c r="CP57" s="1018"/>
      <c r="CQ57" s="1019"/>
      <c r="CR57" s="1017"/>
      <c r="CS57" s="1018"/>
      <c r="CT57" s="1018"/>
      <c r="CU57" s="1018"/>
      <c r="CV57" s="1019"/>
      <c r="CW57" s="1017"/>
      <c r="CX57" s="1018"/>
      <c r="CY57" s="1018"/>
      <c r="CZ57" s="1018"/>
      <c r="DA57" s="1019"/>
      <c r="DB57" s="1017"/>
      <c r="DC57" s="1018"/>
      <c r="DD57" s="1018"/>
      <c r="DE57" s="1018"/>
      <c r="DF57" s="1019"/>
      <c r="DG57" s="1017"/>
      <c r="DH57" s="1018"/>
      <c r="DI57" s="1018"/>
      <c r="DJ57" s="1018"/>
      <c r="DK57" s="1019"/>
      <c r="DL57" s="1017"/>
      <c r="DM57" s="1018"/>
      <c r="DN57" s="1018"/>
      <c r="DO57" s="1018"/>
      <c r="DP57" s="1019"/>
      <c r="DQ57" s="1017"/>
      <c r="DR57" s="1018"/>
      <c r="DS57" s="1018"/>
      <c r="DT57" s="1018"/>
      <c r="DU57" s="1019"/>
      <c r="DV57" s="1020"/>
      <c r="DW57" s="1021"/>
      <c r="DX57" s="1021"/>
      <c r="DY57" s="1021"/>
      <c r="DZ57" s="1022"/>
      <c r="EA57" s="226"/>
    </row>
    <row r="58" spans="1:131" ht="26.25" customHeight="1" x14ac:dyDescent="0.2">
      <c r="A58" s="234">
        <v>31</v>
      </c>
      <c r="B58" s="1058"/>
      <c r="C58" s="1059"/>
      <c r="D58" s="1059"/>
      <c r="E58" s="1059"/>
      <c r="F58" s="1059"/>
      <c r="G58" s="1059"/>
      <c r="H58" s="1059"/>
      <c r="I58" s="1059"/>
      <c r="J58" s="1059"/>
      <c r="K58" s="1059"/>
      <c r="L58" s="1059"/>
      <c r="M58" s="1059"/>
      <c r="N58" s="1059"/>
      <c r="O58" s="1059"/>
      <c r="P58" s="1060"/>
      <c r="Q58" s="1061"/>
      <c r="R58" s="1053"/>
      <c r="S58" s="1053"/>
      <c r="T58" s="1053"/>
      <c r="U58" s="1053"/>
      <c r="V58" s="1053"/>
      <c r="W58" s="1053"/>
      <c r="X58" s="1053"/>
      <c r="Y58" s="1053"/>
      <c r="Z58" s="1053"/>
      <c r="AA58" s="1053"/>
      <c r="AB58" s="1053"/>
      <c r="AC58" s="1053"/>
      <c r="AD58" s="1053"/>
      <c r="AE58" s="1062"/>
      <c r="AF58" s="1063"/>
      <c r="AG58" s="1064"/>
      <c r="AH58" s="1064"/>
      <c r="AI58" s="1064"/>
      <c r="AJ58" s="1065"/>
      <c r="AK58" s="1052"/>
      <c r="AL58" s="1053"/>
      <c r="AM58" s="1053"/>
      <c r="AN58" s="1053"/>
      <c r="AO58" s="1053"/>
      <c r="AP58" s="1053"/>
      <c r="AQ58" s="1053"/>
      <c r="AR58" s="1053"/>
      <c r="AS58" s="1053"/>
      <c r="AT58" s="1053"/>
      <c r="AU58" s="1053"/>
      <c r="AV58" s="1053"/>
      <c r="AW58" s="1053"/>
      <c r="AX58" s="1053"/>
      <c r="AY58" s="1053"/>
      <c r="AZ58" s="1054"/>
      <c r="BA58" s="1054"/>
      <c r="BB58" s="1054"/>
      <c r="BC58" s="1054"/>
      <c r="BD58" s="1054"/>
      <c r="BE58" s="1000"/>
      <c r="BF58" s="1000"/>
      <c r="BG58" s="1000"/>
      <c r="BH58" s="1000"/>
      <c r="BI58" s="1001"/>
      <c r="BJ58" s="228"/>
      <c r="BK58" s="228"/>
      <c r="BL58" s="228"/>
      <c r="BM58" s="228"/>
      <c r="BN58" s="228"/>
      <c r="BO58" s="237"/>
      <c r="BP58" s="237"/>
      <c r="BQ58" s="234">
        <v>52</v>
      </c>
      <c r="BR58" s="235"/>
      <c r="BS58" s="1020"/>
      <c r="BT58" s="1021"/>
      <c r="BU58" s="1021"/>
      <c r="BV58" s="1021"/>
      <c r="BW58" s="1021"/>
      <c r="BX58" s="1021"/>
      <c r="BY58" s="1021"/>
      <c r="BZ58" s="1021"/>
      <c r="CA58" s="1021"/>
      <c r="CB58" s="1021"/>
      <c r="CC58" s="1021"/>
      <c r="CD58" s="1021"/>
      <c r="CE58" s="1021"/>
      <c r="CF58" s="1021"/>
      <c r="CG58" s="1042"/>
      <c r="CH58" s="1017"/>
      <c r="CI58" s="1018"/>
      <c r="CJ58" s="1018"/>
      <c r="CK58" s="1018"/>
      <c r="CL58" s="1019"/>
      <c r="CM58" s="1017"/>
      <c r="CN58" s="1018"/>
      <c r="CO58" s="1018"/>
      <c r="CP58" s="1018"/>
      <c r="CQ58" s="1019"/>
      <c r="CR58" s="1017"/>
      <c r="CS58" s="1018"/>
      <c r="CT58" s="1018"/>
      <c r="CU58" s="1018"/>
      <c r="CV58" s="1019"/>
      <c r="CW58" s="1017"/>
      <c r="CX58" s="1018"/>
      <c r="CY58" s="1018"/>
      <c r="CZ58" s="1018"/>
      <c r="DA58" s="1019"/>
      <c r="DB58" s="1017"/>
      <c r="DC58" s="1018"/>
      <c r="DD58" s="1018"/>
      <c r="DE58" s="1018"/>
      <c r="DF58" s="1019"/>
      <c r="DG58" s="1017"/>
      <c r="DH58" s="1018"/>
      <c r="DI58" s="1018"/>
      <c r="DJ58" s="1018"/>
      <c r="DK58" s="1019"/>
      <c r="DL58" s="1017"/>
      <c r="DM58" s="1018"/>
      <c r="DN58" s="1018"/>
      <c r="DO58" s="1018"/>
      <c r="DP58" s="1019"/>
      <c r="DQ58" s="1017"/>
      <c r="DR58" s="1018"/>
      <c r="DS58" s="1018"/>
      <c r="DT58" s="1018"/>
      <c r="DU58" s="1019"/>
      <c r="DV58" s="1020"/>
      <c r="DW58" s="1021"/>
      <c r="DX58" s="1021"/>
      <c r="DY58" s="1021"/>
      <c r="DZ58" s="1022"/>
      <c r="EA58" s="226"/>
    </row>
    <row r="59" spans="1:131" ht="26.25" customHeight="1" x14ac:dyDescent="0.2">
      <c r="A59" s="234">
        <v>32</v>
      </c>
      <c r="B59" s="1058"/>
      <c r="C59" s="1059"/>
      <c r="D59" s="1059"/>
      <c r="E59" s="1059"/>
      <c r="F59" s="1059"/>
      <c r="G59" s="1059"/>
      <c r="H59" s="1059"/>
      <c r="I59" s="1059"/>
      <c r="J59" s="1059"/>
      <c r="K59" s="1059"/>
      <c r="L59" s="1059"/>
      <c r="M59" s="1059"/>
      <c r="N59" s="1059"/>
      <c r="O59" s="1059"/>
      <c r="P59" s="1060"/>
      <c r="Q59" s="1061"/>
      <c r="R59" s="1053"/>
      <c r="S59" s="1053"/>
      <c r="T59" s="1053"/>
      <c r="U59" s="1053"/>
      <c r="V59" s="1053"/>
      <c r="W59" s="1053"/>
      <c r="X59" s="1053"/>
      <c r="Y59" s="1053"/>
      <c r="Z59" s="1053"/>
      <c r="AA59" s="1053"/>
      <c r="AB59" s="1053"/>
      <c r="AC59" s="1053"/>
      <c r="AD59" s="1053"/>
      <c r="AE59" s="1062"/>
      <c r="AF59" s="1063"/>
      <c r="AG59" s="1064"/>
      <c r="AH59" s="1064"/>
      <c r="AI59" s="1064"/>
      <c r="AJ59" s="1065"/>
      <c r="AK59" s="1052"/>
      <c r="AL59" s="1053"/>
      <c r="AM59" s="1053"/>
      <c r="AN59" s="1053"/>
      <c r="AO59" s="1053"/>
      <c r="AP59" s="1053"/>
      <c r="AQ59" s="1053"/>
      <c r="AR59" s="1053"/>
      <c r="AS59" s="1053"/>
      <c r="AT59" s="1053"/>
      <c r="AU59" s="1053"/>
      <c r="AV59" s="1053"/>
      <c r="AW59" s="1053"/>
      <c r="AX59" s="1053"/>
      <c r="AY59" s="1053"/>
      <c r="AZ59" s="1054"/>
      <c r="BA59" s="1054"/>
      <c r="BB59" s="1054"/>
      <c r="BC59" s="1054"/>
      <c r="BD59" s="1054"/>
      <c r="BE59" s="1000"/>
      <c r="BF59" s="1000"/>
      <c r="BG59" s="1000"/>
      <c r="BH59" s="1000"/>
      <c r="BI59" s="1001"/>
      <c r="BJ59" s="228"/>
      <c r="BK59" s="228"/>
      <c r="BL59" s="228"/>
      <c r="BM59" s="228"/>
      <c r="BN59" s="228"/>
      <c r="BO59" s="237"/>
      <c r="BP59" s="237"/>
      <c r="BQ59" s="234">
        <v>53</v>
      </c>
      <c r="BR59" s="235"/>
      <c r="BS59" s="1020"/>
      <c r="BT59" s="1021"/>
      <c r="BU59" s="1021"/>
      <c r="BV59" s="1021"/>
      <c r="BW59" s="1021"/>
      <c r="BX59" s="1021"/>
      <c r="BY59" s="1021"/>
      <c r="BZ59" s="1021"/>
      <c r="CA59" s="1021"/>
      <c r="CB59" s="1021"/>
      <c r="CC59" s="1021"/>
      <c r="CD59" s="1021"/>
      <c r="CE59" s="1021"/>
      <c r="CF59" s="1021"/>
      <c r="CG59" s="1042"/>
      <c r="CH59" s="1017"/>
      <c r="CI59" s="1018"/>
      <c r="CJ59" s="1018"/>
      <c r="CK59" s="1018"/>
      <c r="CL59" s="1019"/>
      <c r="CM59" s="1017"/>
      <c r="CN59" s="1018"/>
      <c r="CO59" s="1018"/>
      <c r="CP59" s="1018"/>
      <c r="CQ59" s="1019"/>
      <c r="CR59" s="1017"/>
      <c r="CS59" s="1018"/>
      <c r="CT59" s="1018"/>
      <c r="CU59" s="1018"/>
      <c r="CV59" s="1019"/>
      <c r="CW59" s="1017"/>
      <c r="CX59" s="1018"/>
      <c r="CY59" s="1018"/>
      <c r="CZ59" s="1018"/>
      <c r="DA59" s="1019"/>
      <c r="DB59" s="1017"/>
      <c r="DC59" s="1018"/>
      <c r="DD59" s="1018"/>
      <c r="DE59" s="1018"/>
      <c r="DF59" s="1019"/>
      <c r="DG59" s="1017"/>
      <c r="DH59" s="1018"/>
      <c r="DI59" s="1018"/>
      <c r="DJ59" s="1018"/>
      <c r="DK59" s="1019"/>
      <c r="DL59" s="1017"/>
      <c r="DM59" s="1018"/>
      <c r="DN59" s="1018"/>
      <c r="DO59" s="1018"/>
      <c r="DP59" s="1019"/>
      <c r="DQ59" s="1017"/>
      <c r="DR59" s="1018"/>
      <c r="DS59" s="1018"/>
      <c r="DT59" s="1018"/>
      <c r="DU59" s="1019"/>
      <c r="DV59" s="1020"/>
      <c r="DW59" s="1021"/>
      <c r="DX59" s="1021"/>
      <c r="DY59" s="1021"/>
      <c r="DZ59" s="1022"/>
      <c r="EA59" s="226"/>
    </row>
    <row r="60" spans="1:131" ht="26.25" customHeight="1" x14ac:dyDescent="0.2">
      <c r="A60" s="234">
        <v>33</v>
      </c>
      <c r="B60" s="1058"/>
      <c r="C60" s="1059"/>
      <c r="D60" s="1059"/>
      <c r="E60" s="1059"/>
      <c r="F60" s="1059"/>
      <c r="G60" s="1059"/>
      <c r="H60" s="1059"/>
      <c r="I60" s="1059"/>
      <c r="J60" s="1059"/>
      <c r="K60" s="1059"/>
      <c r="L60" s="1059"/>
      <c r="M60" s="1059"/>
      <c r="N60" s="1059"/>
      <c r="O60" s="1059"/>
      <c r="P60" s="1060"/>
      <c r="Q60" s="1061"/>
      <c r="R60" s="1053"/>
      <c r="S60" s="1053"/>
      <c r="T60" s="1053"/>
      <c r="U60" s="1053"/>
      <c r="V60" s="1053"/>
      <c r="W60" s="1053"/>
      <c r="X60" s="1053"/>
      <c r="Y60" s="1053"/>
      <c r="Z60" s="1053"/>
      <c r="AA60" s="1053"/>
      <c r="AB60" s="1053"/>
      <c r="AC60" s="1053"/>
      <c r="AD60" s="1053"/>
      <c r="AE60" s="1062"/>
      <c r="AF60" s="1063"/>
      <c r="AG60" s="1064"/>
      <c r="AH60" s="1064"/>
      <c r="AI60" s="1064"/>
      <c r="AJ60" s="1065"/>
      <c r="AK60" s="1052"/>
      <c r="AL60" s="1053"/>
      <c r="AM60" s="1053"/>
      <c r="AN60" s="1053"/>
      <c r="AO60" s="1053"/>
      <c r="AP60" s="1053"/>
      <c r="AQ60" s="1053"/>
      <c r="AR60" s="1053"/>
      <c r="AS60" s="1053"/>
      <c r="AT60" s="1053"/>
      <c r="AU60" s="1053"/>
      <c r="AV60" s="1053"/>
      <c r="AW60" s="1053"/>
      <c r="AX60" s="1053"/>
      <c r="AY60" s="1053"/>
      <c r="AZ60" s="1054"/>
      <c r="BA60" s="1054"/>
      <c r="BB60" s="1054"/>
      <c r="BC60" s="1054"/>
      <c r="BD60" s="1054"/>
      <c r="BE60" s="1000"/>
      <c r="BF60" s="1000"/>
      <c r="BG60" s="1000"/>
      <c r="BH60" s="1000"/>
      <c r="BI60" s="1001"/>
      <c r="BJ60" s="228"/>
      <c r="BK60" s="228"/>
      <c r="BL60" s="228"/>
      <c r="BM60" s="228"/>
      <c r="BN60" s="228"/>
      <c r="BO60" s="237"/>
      <c r="BP60" s="237"/>
      <c r="BQ60" s="234">
        <v>54</v>
      </c>
      <c r="BR60" s="235"/>
      <c r="BS60" s="1020"/>
      <c r="BT60" s="1021"/>
      <c r="BU60" s="1021"/>
      <c r="BV60" s="1021"/>
      <c r="BW60" s="1021"/>
      <c r="BX60" s="1021"/>
      <c r="BY60" s="1021"/>
      <c r="BZ60" s="1021"/>
      <c r="CA60" s="1021"/>
      <c r="CB60" s="1021"/>
      <c r="CC60" s="1021"/>
      <c r="CD60" s="1021"/>
      <c r="CE60" s="1021"/>
      <c r="CF60" s="1021"/>
      <c r="CG60" s="1042"/>
      <c r="CH60" s="1017"/>
      <c r="CI60" s="1018"/>
      <c r="CJ60" s="1018"/>
      <c r="CK60" s="1018"/>
      <c r="CL60" s="1019"/>
      <c r="CM60" s="1017"/>
      <c r="CN60" s="1018"/>
      <c r="CO60" s="1018"/>
      <c r="CP60" s="1018"/>
      <c r="CQ60" s="1019"/>
      <c r="CR60" s="1017"/>
      <c r="CS60" s="1018"/>
      <c r="CT60" s="1018"/>
      <c r="CU60" s="1018"/>
      <c r="CV60" s="1019"/>
      <c r="CW60" s="1017"/>
      <c r="CX60" s="1018"/>
      <c r="CY60" s="1018"/>
      <c r="CZ60" s="1018"/>
      <c r="DA60" s="1019"/>
      <c r="DB60" s="1017"/>
      <c r="DC60" s="1018"/>
      <c r="DD60" s="1018"/>
      <c r="DE60" s="1018"/>
      <c r="DF60" s="1019"/>
      <c r="DG60" s="1017"/>
      <c r="DH60" s="1018"/>
      <c r="DI60" s="1018"/>
      <c r="DJ60" s="1018"/>
      <c r="DK60" s="1019"/>
      <c r="DL60" s="1017"/>
      <c r="DM60" s="1018"/>
      <c r="DN60" s="1018"/>
      <c r="DO60" s="1018"/>
      <c r="DP60" s="1019"/>
      <c r="DQ60" s="1017"/>
      <c r="DR60" s="1018"/>
      <c r="DS60" s="1018"/>
      <c r="DT60" s="1018"/>
      <c r="DU60" s="1019"/>
      <c r="DV60" s="1020"/>
      <c r="DW60" s="1021"/>
      <c r="DX60" s="1021"/>
      <c r="DY60" s="1021"/>
      <c r="DZ60" s="1022"/>
      <c r="EA60" s="226"/>
    </row>
    <row r="61" spans="1:131" ht="26.25" customHeight="1" thickBot="1" x14ac:dyDescent="0.25">
      <c r="A61" s="234">
        <v>34</v>
      </c>
      <c r="B61" s="1058"/>
      <c r="C61" s="1059"/>
      <c r="D61" s="1059"/>
      <c r="E61" s="1059"/>
      <c r="F61" s="1059"/>
      <c r="G61" s="1059"/>
      <c r="H61" s="1059"/>
      <c r="I61" s="1059"/>
      <c r="J61" s="1059"/>
      <c r="K61" s="1059"/>
      <c r="L61" s="1059"/>
      <c r="M61" s="1059"/>
      <c r="N61" s="1059"/>
      <c r="O61" s="1059"/>
      <c r="P61" s="1060"/>
      <c r="Q61" s="1061"/>
      <c r="R61" s="1053"/>
      <c r="S61" s="1053"/>
      <c r="T61" s="1053"/>
      <c r="U61" s="1053"/>
      <c r="V61" s="1053"/>
      <c r="W61" s="1053"/>
      <c r="X61" s="1053"/>
      <c r="Y61" s="1053"/>
      <c r="Z61" s="1053"/>
      <c r="AA61" s="1053"/>
      <c r="AB61" s="1053"/>
      <c r="AC61" s="1053"/>
      <c r="AD61" s="1053"/>
      <c r="AE61" s="1062"/>
      <c r="AF61" s="1063"/>
      <c r="AG61" s="1064"/>
      <c r="AH61" s="1064"/>
      <c r="AI61" s="1064"/>
      <c r="AJ61" s="1065"/>
      <c r="AK61" s="1052"/>
      <c r="AL61" s="1053"/>
      <c r="AM61" s="1053"/>
      <c r="AN61" s="1053"/>
      <c r="AO61" s="1053"/>
      <c r="AP61" s="1053"/>
      <c r="AQ61" s="1053"/>
      <c r="AR61" s="1053"/>
      <c r="AS61" s="1053"/>
      <c r="AT61" s="1053"/>
      <c r="AU61" s="1053"/>
      <c r="AV61" s="1053"/>
      <c r="AW61" s="1053"/>
      <c r="AX61" s="1053"/>
      <c r="AY61" s="1053"/>
      <c r="AZ61" s="1054"/>
      <c r="BA61" s="1054"/>
      <c r="BB61" s="1054"/>
      <c r="BC61" s="1054"/>
      <c r="BD61" s="1054"/>
      <c r="BE61" s="1000"/>
      <c r="BF61" s="1000"/>
      <c r="BG61" s="1000"/>
      <c r="BH61" s="1000"/>
      <c r="BI61" s="1001"/>
      <c r="BJ61" s="228"/>
      <c r="BK61" s="228"/>
      <c r="BL61" s="228"/>
      <c r="BM61" s="228"/>
      <c r="BN61" s="228"/>
      <c r="BO61" s="237"/>
      <c r="BP61" s="237"/>
      <c r="BQ61" s="234">
        <v>55</v>
      </c>
      <c r="BR61" s="235"/>
      <c r="BS61" s="1020"/>
      <c r="BT61" s="1021"/>
      <c r="BU61" s="1021"/>
      <c r="BV61" s="1021"/>
      <c r="BW61" s="1021"/>
      <c r="BX61" s="1021"/>
      <c r="BY61" s="1021"/>
      <c r="BZ61" s="1021"/>
      <c r="CA61" s="1021"/>
      <c r="CB61" s="1021"/>
      <c r="CC61" s="1021"/>
      <c r="CD61" s="1021"/>
      <c r="CE61" s="1021"/>
      <c r="CF61" s="1021"/>
      <c r="CG61" s="1042"/>
      <c r="CH61" s="1017"/>
      <c r="CI61" s="1018"/>
      <c r="CJ61" s="1018"/>
      <c r="CK61" s="1018"/>
      <c r="CL61" s="1019"/>
      <c r="CM61" s="1017"/>
      <c r="CN61" s="1018"/>
      <c r="CO61" s="1018"/>
      <c r="CP61" s="1018"/>
      <c r="CQ61" s="1019"/>
      <c r="CR61" s="1017"/>
      <c r="CS61" s="1018"/>
      <c r="CT61" s="1018"/>
      <c r="CU61" s="1018"/>
      <c r="CV61" s="1019"/>
      <c r="CW61" s="1017"/>
      <c r="CX61" s="1018"/>
      <c r="CY61" s="1018"/>
      <c r="CZ61" s="1018"/>
      <c r="DA61" s="1019"/>
      <c r="DB61" s="1017"/>
      <c r="DC61" s="1018"/>
      <c r="DD61" s="1018"/>
      <c r="DE61" s="1018"/>
      <c r="DF61" s="1019"/>
      <c r="DG61" s="1017"/>
      <c r="DH61" s="1018"/>
      <c r="DI61" s="1018"/>
      <c r="DJ61" s="1018"/>
      <c r="DK61" s="1019"/>
      <c r="DL61" s="1017"/>
      <c r="DM61" s="1018"/>
      <c r="DN61" s="1018"/>
      <c r="DO61" s="1018"/>
      <c r="DP61" s="1019"/>
      <c r="DQ61" s="1017"/>
      <c r="DR61" s="1018"/>
      <c r="DS61" s="1018"/>
      <c r="DT61" s="1018"/>
      <c r="DU61" s="1019"/>
      <c r="DV61" s="1020"/>
      <c r="DW61" s="1021"/>
      <c r="DX61" s="1021"/>
      <c r="DY61" s="1021"/>
      <c r="DZ61" s="1022"/>
      <c r="EA61" s="226"/>
    </row>
    <row r="62" spans="1:131" ht="26.25" customHeight="1" x14ac:dyDescent="0.2">
      <c r="A62" s="234">
        <v>35</v>
      </c>
      <c r="B62" s="1058"/>
      <c r="C62" s="1059"/>
      <c r="D62" s="1059"/>
      <c r="E62" s="1059"/>
      <c r="F62" s="1059"/>
      <c r="G62" s="1059"/>
      <c r="H62" s="1059"/>
      <c r="I62" s="1059"/>
      <c r="J62" s="1059"/>
      <c r="K62" s="1059"/>
      <c r="L62" s="1059"/>
      <c r="M62" s="1059"/>
      <c r="N62" s="1059"/>
      <c r="O62" s="1059"/>
      <c r="P62" s="1060"/>
      <c r="Q62" s="1061"/>
      <c r="R62" s="1053"/>
      <c r="S62" s="1053"/>
      <c r="T62" s="1053"/>
      <c r="U62" s="1053"/>
      <c r="V62" s="1053"/>
      <c r="W62" s="1053"/>
      <c r="X62" s="1053"/>
      <c r="Y62" s="1053"/>
      <c r="Z62" s="1053"/>
      <c r="AA62" s="1053"/>
      <c r="AB62" s="1053"/>
      <c r="AC62" s="1053"/>
      <c r="AD62" s="1053"/>
      <c r="AE62" s="1062"/>
      <c r="AF62" s="1063"/>
      <c r="AG62" s="1064"/>
      <c r="AH62" s="1064"/>
      <c r="AI62" s="1064"/>
      <c r="AJ62" s="1065"/>
      <c r="AK62" s="1052"/>
      <c r="AL62" s="1053"/>
      <c r="AM62" s="1053"/>
      <c r="AN62" s="1053"/>
      <c r="AO62" s="1053"/>
      <c r="AP62" s="1053"/>
      <c r="AQ62" s="1053"/>
      <c r="AR62" s="1053"/>
      <c r="AS62" s="1053"/>
      <c r="AT62" s="1053"/>
      <c r="AU62" s="1053"/>
      <c r="AV62" s="1053"/>
      <c r="AW62" s="1053"/>
      <c r="AX62" s="1053"/>
      <c r="AY62" s="1053"/>
      <c r="AZ62" s="1054"/>
      <c r="BA62" s="1054"/>
      <c r="BB62" s="1054"/>
      <c r="BC62" s="1054"/>
      <c r="BD62" s="1054"/>
      <c r="BE62" s="1000"/>
      <c r="BF62" s="1000"/>
      <c r="BG62" s="1000"/>
      <c r="BH62" s="1000"/>
      <c r="BI62" s="1001"/>
      <c r="BJ62" s="1055" t="s">
        <v>413</v>
      </c>
      <c r="BK62" s="1056"/>
      <c r="BL62" s="1056"/>
      <c r="BM62" s="1056"/>
      <c r="BN62" s="1057"/>
      <c r="BO62" s="237"/>
      <c r="BP62" s="237"/>
      <c r="BQ62" s="234">
        <v>56</v>
      </c>
      <c r="BR62" s="235"/>
      <c r="BS62" s="1020"/>
      <c r="BT62" s="1021"/>
      <c r="BU62" s="1021"/>
      <c r="BV62" s="1021"/>
      <c r="BW62" s="1021"/>
      <c r="BX62" s="1021"/>
      <c r="BY62" s="1021"/>
      <c r="BZ62" s="1021"/>
      <c r="CA62" s="1021"/>
      <c r="CB62" s="1021"/>
      <c r="CC62" s="1021"/>
      <c r="CD62" s="1021"/>
      <c r="CE62" s="1021"/>
      <c r="CF62" s="1021"/>
      <c r="CG62" s="1042"/>
      <c r="CH62" s="1017"/>
      <c r="CI62" s="1018"/>
      <c r="CJ62" s="1018"/>
      <c r="CK62" s="1018"/>
      <c r="CL62" s="1019"/>
      <c r="CM62" s="1017"/>
      <c r="CN62" s="1018"/>
      <c r="CO62" s="1018"/>
      <c r="CP62" s="1018"/>
      <c r="CQ62" s="1019"/>
      <c r="CR62" s="1017"/>
      <c r="CS62" s="1018"/>
      <c r="CT62" s="1018"/>
      <c r="CU62" s="1018"/>
      <c r="CV62" s="1019"/>
      <c r="CW62" s="1017"/>
      <c r="CX62" s="1018"/>
      <c r="CY62" s="1018"/>
      <c r="CZ62" s="1018"/>
      <c r="DA62" s="1019"/>
      <c r="DB62" s="1017"/>
      <c r="DC62" s="1018"/>
      <c r="DD62" s="1018"/>
      <c r="DE62" s="1018"/>
      <c r="DF62" s="1019"/>
      <c r="DG62" s="1017"/>
      <c r="DH62" s="1018"/>
      <c r="DI62" s="1018"/>
      <c r="DJ62" s="1018"/>
      <c r="DK62" s="1019"/>
      <c r="DL62" s="1017"/>
      <c r="DM62" s="1018"/>
      <c r="DN62" s="1018"/>
      <c r="DO62" s="1018"/>
      <c r="DP62" s="1019"/>
      <c r="DQ62" s="1017"/>
      <c r="DR62" s="1018"/>
      <c r="DS62" s="1018"/>
      <c r="DT62" s="1018"/>
      <c r="DU62" s="1019"/>
      <c r="DV62" s="1020"/>
      <c r="DW62" s="1021"/>
      <c r="DX62" s="1021"/>
      <c r="DY62" s="1021"/>
      <c r="DZ62" s="1022"/>
      <c r="EA62" s="226"/>
    </row>
    <row r="63" spans="1:131" ht="26.25" customHeight="1" thickBot="1" x14ac:dyDescent="0.25">
      <c r="A63" s="236" t="s">
        <v>391</v>
      </c>
      <c r="B63" s="965" t="s">
        <v>414</v>
      </c>
      <c r="C63" s="966"/>
      <c r="D63" s="966"/>
      <c r="E63" s="966"/>
      <c r="F63" s="966"/>
      <c r="G63" s="966"/>
      <c r="H63" s="966"/>
      <c r="I63" s="966"/>
      <c r="J63" s="966"/>
      <c r="K63" s="966"/>
      <c r="L63" s="966"/>
      <c r="M63" s="966"/>
      <c r="N63" s="966"/>
      <c r="O63" s="966"/>
      <c r="P63" s="976"/>
      <c r="Q63" s="990"/>
      <c r="R63" s="991"/>
      <c r="S63" s="991"/>
      <c r="T63" s="991"/>
      <c r="U63" s="991"/>
      <c r="V63" s="991"/>
      <c r="W63" s="991"/>
      <c r="X63" s="991"/>
      <c r="Y63" s="991"/>
      <c r="Z63" s="991"/>
      <c r="AA63" s="991"/>
      <c r="AB63" s="991"/>
      <c r="AC63" s="991"/>
      <c r="AD63" s="991"/>
      <c r="AE63" s="1048"/>
      <c r="AF63" s="1049">
        <v>2631</v>
      </c>
      <c r="AG63" s="987"/>
      <c r="AH63" s="987"/>
      <c r="AI63" s="987"/>
      <c r="AJ63" s="1050"/>
      <c r="AK63" s="1051"/>
      <c r="AL63" s="991"/>
      <c r="AM63" s="991"/>
      <c r="AN63" s="991"/>
      <c r="AO63" s="991"/>
      <c r="AP63" s="987">
        <v>12284</v>
      </c>
      <c r="AQ63" s="987"/>
      <c r="AR63" s="987"/>
      <c r="AS63" s="987"/>
      <c r="AT63" s="987"/>
      <c r="AU63" s="987">
        <v>2161</v>
      </c>
      <c r="AV63" s="987"/>
      <c r="AW63" s="987"/>
      <c r="AX63" s="987"/>
      <c r="AY63" s="987"/>
      <c r="AZ63" s="1045"/>
      <c r="BA63" s="1045"/>
      <c r="BB63" s="1045"/>
      <c r="BC63" s="1045"/>
      <c r="BD63" s="1045"/>
      <c r="BE63" s="988"/>
      <c r="BF63" s="988"/>
      <c r="BG63" s="988"/>
      <c r="BH63" s="988"/>
      <c r="BI63" s="989"/>
      <c r="BJ63" s="1046" t="s">
        <v>415</v>
      </c>
      <c r="BK63" s="981"/>
      <c r="BL63" s="981"/>
      <c r="BM63" s="981"/>
      <c r="BN63" s="1047"/>
      <c r="BO63" s="237"/>
      <c r="BP63" s="237"/>
      <c r="BQ63" s="234">
        <v>57</v>
      </c>
      <c r="BR63" s="235"/>
      <c r="BS63" s="1020"/>
      <c r="BT63" s="1021"/>
      <c r="BU63" s="1021"/>
      <c r="BV63" s="1021"/>
      <c r="BW63" s="1021"/>
      <c r="BX63" s="1021"/>
      <c r="BY63" s="1021"/>
      <c r="BZ63" s="1021"/>
      <c r="CA63" s="1021"/>
      <c r="CB63" s="1021"/>
      <c r="CC63" s="1021"/>
      <c r="CD63" s="1021"/>
      <c r="CE63" s="1021"/>
      <c r="CF63" s="1021"/>
      <c r="CG63" s="1042"/>
      <c r="CH63" s="1017"/>
      <c r="CI63" s="1018"/>
      <c r="CJ63" s="1018"/>
      <c r="CK63" s="1018"/>
      <c r="CL63" s="1019"/>
      <c r="CM63" s="1017"/>
      <c r="CN63" s="1018"/>
      <c r="CO63" s="1018"/>
      <c r="CP63" s="1018"/>
      <c r="CQ63" s="1019"/>
      <c r="CR63" s="1017"/>
      <c r="CS63" s="1018"/>
      <c r="CT63" s="1018"/>
      <c r="CU63" s="1018"/>
      <c r="CV63" s="1019"/>
      <c r="CW63" s="1017"/>
      <c r="CX63" s="1018"/>
      <c r="CY63" s="1018"/>
      <c r="CZ63" s="1018"/>
      <c r="DA63" s="1019"/>
      <c r="DB63" s="1017"/>
      <c r="DC63" s="1018"/>
      <c r="DD63" s="1018"/>
      <c r="DE63" s="1018"/>
      <c r="DF63" s="1019"/>
      <c r="DG63" s="1017"/>
      <c r="DH63" s="1018"/>
      <c r="DI63" s="1018"/>
      <c r="DJ63" s="1018"/>
      <c r="DK63" s="1019"/>
      <c r="DL63" s="1017"/>
      <c r="DM63" s="1018"/>
      <c r="DN63" s="1018"/>
      <c r="DO63" s="1018"/>
      <c r="DP63" s="1019"/>
      <c r="DQ63" s="1017"/>
      <c r="DR63" s="1018"/>
      <c r="DS63" s="1018"/>
      <c r="DT63" s="1018"/>
      <c r="DU63" s="1019"/>
      <c r="DV63" s="1020"/>
      <c r="DW63" s="1021"/>
      <c r="DX63" s="1021"/>
      <c r="DY63" s="1021"/>
      <c r="DZ63" s="1022"/>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20"/>
      <c r="BT64" s="1021"/>
      <c r="BU64" s="1021"/>
      <c r="BV64" s="1021"/>
      <c r="BW64" s="1021"/>
      <c r="BX64" s="1021"/>
      <c r="BY64" s="1021"/>
      <c r="BZ64" s="1021"/>
      <c r="CA64" s="1021"/>
      <c r="CB64" s="1021"/>
      <c r="CC64" s="1021"/>
      <c r="CD64" s="1021"/>
      <c r="CE64" s="1021"/>
      <c r="CF64" s="1021"/>
      <c r="CG64" s="1042"/>
      <c r="CH64" s="1017"/>
      <c r="CI64" s="1018"/>
      <c r="CJ64" s="1018"/>
      <c r="CK64" s="1018"/>
      <c r="CL64" s="1019"/>
      <c r="CM64" s="1017"/>
      <c r="CN64" s="1018"/>
      <c r="CO64" s="1018"/>
      <c r="CP64" s="1018"/>
      <c r="CQ64" s="1019"/>
      <c r="CR64" s="1017"/>
      <c r="CS64" s="1018"/>
      <c r="CT64" s="1018"/>
      <c r="CU64" s="1018"/>
      <c r="CV64" s="1019"/>
      <c r="CW64" s="1017"/>
      <c r="CX64" s="1018"/>
      <c r="CY64" s="1018"/>
      <c r="CZ64" s="1018"/>
      <c r="DA64" s="1019"/>
      <c r="DB64" s="1017"/>
      <c r="DC64" s="1018"/>
      <c r="DD64" s="1018"/>
      <c r="DE64" s="1018"/>
      <c r="DF64" s="1019"/>
      <c r="DG64" s="1017"/>
      <c r="DH64" s="1018"/>
      <c r="DI64" s="1018"/>
      <c r="DJ64" s="1018"/>
      <c r="DK64" s="1019"/>
      <c r="DL64" s="1017"/>
      <c r="DM64" s="1018"/>
      <c r="DN64" s="1018"/>
      <c r="DO64" s="1018"/>
      <c r="DP64" s="1019"/>
      <c r="DQ64" s="1017"/>
      <c r="DR64" s="1018"/>
      <c r="DS64" s="1018"/>
      <c r="DT64" s="1018"/>
      <c r="DU64" s="1019"/>
      <c r="DV64" s="1020"/>
      <c r="DW64" s="1021"/>
      <c r="DX64" s="1021"/>
      <c r="DY64" s="1021"/>
      <c r="DZ64" s="1022"/>
      <c r="EA64" s="226"/>
    </row>
    <row r="65" spans="1:131" ht="26.25" customHeight="1" thickBot="1" x14ac:dyDescent="0.25">
      <c r="A65" s="228" t="s">
        <v>416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20"/>
      <c r="BT65" s="1021"/>
      <c r="BU65" s="1021"/>
      <c r="BV65" s="1021"/>
      <c r="BW65" s="1021"/>
      <c r="BX65" s="1021"/>
      <c r="BY65" s="1021"/>
      <c r="BZ65" s="1021"/>
      <c r="CA65" s="1021"/>
      <c r="CB65" s="1021"/>
      <c r="CC65" s="1021"/>
      <c r="CD65" s="1021"/>
      <c r="CE65" s="1021"/>
      <c r="CF65" s="1021"/>
      <c r="CG65" s="1042"/>
      <c r="CH65" s="1017"/>
      <c r="CI65" s="1018"/>
      <c r="CJ65" s="1018"/>
      <c r="CK65" s="1018"/>
      <c r="CL65" s="1019"/>
      <c r="CM65" s="1017"/>
      <c r="CN65" s="1018"/>
      <c r="CO65" s="1018"/>
      <c r="CP65" s="1018"/>
      <c r="CQ65" s="1019"/>
      <c r="CR65" s="1017"/>
      <c r="CS65" s="1018"/>
      <c r="CT65" s="1018"/>
      <c r="CU65" s="1018"/>
      <c r="CV65" s="1019"/>
      <c r="CW65" s="1017"/>
      <c r="CX65" s="1018"/>
      <c r="CY65" s="1018"/>
      <c r="CZ65" s="1018"/>
      <c r="DA65" s="1019"/>
      <c r="DB65" s="1017"/>
      <c r="DC65" s="1018"/>
      <c r="DD65" s="1018"/>
      <c r="DE65" s="1018"/>
      <c r="DF65" s="1019"/>
      <c r="DG65" s="1017"/>
      <c r="DH65" s="1018"/>
      <c r="DI65" s="1018"/>
      <c r="DJ65" s="1018"/>
      <c r="DK65" s="1019"/>
      <c r="DL65" s="1017"/>
      <c r="DM65" s="1018"/>
      <c r="DN65" s="1018"/>
      <c r="DO65" s="1018"/>
      <c r="DP65" s="1019"/>
      <c r="DQ65" s="1017"/>
      <c r="DR65" s="1018"/>
      <c r="DS65" s="1018"/>
      <c r="DT65" s="1018"/>
      <c r="DU65" s="1019"/>
      <c r="DV65" s="1020"/>
      <c r="DW65" s="1021"/>
      <c r="DX65" s="1021"/>
      <c r="DY65" s="1021"/>
      <c r="DZ65" s="1022"/>
      <c r="EA65" s="226"/>
    </row>
    <row r="66" spans="1:131" ht="26.25" customHeight="1" x14ac:dyDescent="0.2">
      <c r="A66" s="1023" t="s">
        <v>417</v>
      </c>
      <c r="B66" s="1024"/>
      <c r="C66" s="1024"/>
      <c r="D66" s="1024"/>
      <c r="E66" s="1024"/>
      <c r="F66" s="1024"/>
      <c r="G66" s="1024"/>
      <c r="H66" s="1024"/>
      <c r="I66" s="1024"/>
      <c r="J66" s="1024"/>
      <c r="K66" s="1024"/>
      <c r="L66" s="1024"/>
      <c r="M66" s="1024"/>
      <c r="N66" s="1024"/>
      <c r="O66" s="1024"/>
      <c r="P66" s="1025"/>
      <c r="Q66" s="1029" t="s">
        <v>418</v>
      </c>
      <c r="R66" s="1030"/>
      <c r="S66" s="1030"/>
      <c r="T66" s="1030"/>
      <c r="U66" s="1031"/>
      <c r="V66" s="1029" t="s">
        <v>419</v>
      </c>
      <c r="W66" s="1030"/>
      <c r="X66" s="1030"/>
      <c r="Y66" s="1030"/>
      <c r="Z66" s="1031"/>
      <c r="AA66" s="1029" t="s">
        <v>420</v>
      </c>
      <c r="AB66" s="1030"/>
      <c r="AC66" s="1030"/>
      <c r="AD66" s="1030"/>
      <c r="AE66" s="1031"/>
      <c r="AF66" s="1035" t="s">
        <v>421</v>
      </c>
      <c r="AG66" s="1036"/>
      <c r="AH66" s="1036"/>
      <c r="AI66" s="1036"/>
      <c r="AJ66" s="1037"/>
      <c r="AK66" s="1029" t="s">
        <v>422</v>
      </c>
      <c r="AL66" s="1024"/>
      <c r="AM66" s="1024"/>
      <c r="AN66" s="1024"/>
      <c r="AO66" s="1025"/>
      <c r="AP66" s="1029" t="s">
        <v>423</v>
      </c>
      <c r="AQ66" s="1030"/>
      <c r="AR66" s="1030"/>
      <c r="AS66" s="1030"/>
      <c r="AT66" s="1031"/>
      <c r="AU66" s="1029" t="s">
        <v>424</v>
      </c>
      <c r="AV66" s="1030"/>
      <c r="AW66" s="1030"/>
      <c r="AX66" s="1030"/>
      <c r="AY66" s="1031"/>
      <c r="AZ66" s="1029" t="s">
        <v>377</v>
      </c>
      <c r="BA66" s="1030"/>
      <c r="BB66" s="1030"/>
      <c r="BC66" s="1030"/>
      <c r="BD66" s="1043"/>
      <c r="BE66" s="237"/>
      <c r="BF66" s="237"/>
      <c r="BG66" s="237"/>
      <c r="BH66" s="237"/>
      <c r="BI66" s="237"/>
      <c r="BJ66" s="237"/>
      <c r="BK66" s="237"/>
      <c r="BL66" s="237"/>
      <c r="BM66" s="237"/>
      <c r="BN66" s="237"/>
      <c r="BO66" s="237"/>
      <c r="BP66" s="237"/>
      <c r="BQ66" s="234">
        <v>60</v>
      </c>
      <c r="BR66" s="239"/>
      <c r="BS66" s="973"/>
      <c r="BT66" s="974"/>
      <c r="BU66" s="974"/>
      <c r="BV66" s="974"/>
      <c r="BW66" s="974"/>
      <c r="BX66" s="974"/>
      <c r="BY66" s="974"/>
      <c r="BZ66" s="974"/>
      <c r="CA66" s="974"/>
      <c r="CB66" s="974"/>
      <c r="CC66" s="974"/>
      <c r="CD66" s="974"/>
      <c r="CE66" s="974"/>
      <c r="CF66" s="974"/>
      <c r="CG66" s="983"/>
      <c r="CH66" s="984"/>
      <c r="CI66" s="985"/>
      <c r="CJ66" s="985"/>
      <c r="CK66" s="985"/>
      <c r="CL66" s="986"/>
      <c r="CM66" s="984"/>
      <c r="CN66" s="985"/>
      <c r="CO66" s="985"/>
      <c r="CP66" s="985"/>
      <c r="CQ66" s="986"/>
      <c r="CR66" s="984"/>
      <c r="CS66" s="985"/>
      <c r="CT66" s="985"/>
      <c r="CU66" s="985"/>
      <c r="CV66" s="986"/>
      <c r="CW66" s="984"/>
      <c r="CX66" s="985"/>
      <c r="CY66" s="985"/>
      <c r="CZ66" s="985"/>
      <c r="DA66" s="986"/>
      <c r="DB66" s="984"/>
      <c r="DC66" s="985"/>
      <c r="DD66" s="985"/>
      <c r="DE66" s="985"/>
      <c r="DF66" s="986"/>
      <c r="DG66" s="984"/>
      <c r="DH66" s="985"/>
      <c r="DI66" s="985"/>
      <c r="DJ66" s="985"/>
      <c r="DK66" s="986"/>
      <c r="DL66" s="984"/>
      <c r="DM66" s="985"/>
      <c r="DN66" s="985"/>
      <c r="DO66" s="985"/>
      <c r="DP66" s="986"/>
      <c r="DQ66" s="984"/>
      <c r="DR66" s="985"/>
      <c r="DS66" s="985"/>
      <c r="DT66" s="985"/>
      <c r="DU66" s="986"/>
      <c r="DV66" s="973"/>
      <c r="DW66" s="974"/>
      <c r="DX66" s="974"/>
      <c r="DY66" s="974"/>
      <c r="DZ66" s="975"/>
      <c r="EA66" s="226"/>
    </row>
    <row r="67" spans="1:131" ht="26.25" customHeight="1" thickBot="1" x14ac:dyDescent="0.25">
      <c r="A67" s="1026"/>
      <c r="B67" s="1027"/>
      <c r="C67" s="1027"/>
      <c r="D67" s="1027"/>
      <c r="E67" s="1027"/>
      <c r="F67" s="1027"/>
      <c r="G67" s="1027"/>
      <c r="H67" s="1027"/>
      <c r="I67" s="1027"/>
      <c r="J67" s="1027"/>
      <c r="K67" s="1027"/>
      <c r="L67" s="1027"/>
      <c r="M67" s="1027"/>
      <c r="N67" s="1027"/>
      <c r="O67" s="1027"/>
      <c r="P67" s="1028"/>
      <c r="Q67" s="1032"/>
      <c r="R67" s="1033"/>
      <c r="S67" s="1033"/>
      <c r="T67" s="1033"/>
      <c r="U67" s="1034"/>
      <c r="V67" s="1032"/>
      <c r="W67" s="1033"/>
      <c r="X67" s="1033"/>
      <c r="Y67" s="1033"/>
      <c r="Z67" s="1034"/>
      <c r="AA67" s="1032"/>
      <c r="AB67" s="1033"/>
      <c r="AC67" s="1033"/>
      <c r="AD67" s="1033"/>
      <c r="AE67" s="1034"/>
      <c r="AF67" s="1038"/>
      <c r="AG67" s="1039"/>
      <c r="AH67" s="1039"/>
      <c r="AI67" s="1039"/>
      <c r="AJ67" s="1040"/>
      <c r="AK67" s="1041"/>
      <c r="AL67" s="1027"/>
      <c r="AM67" s="1027"/>
      <c r="AN67" s="1027"/>
      <c r="AO67" s="1028"/>
      <c r="AP67" s="1032"/>
      <c r="AQ67" s="1033"/>
      <c r="AR67" s="1033"/>
      <c r="AS67" s="1033"/>
      <c r="AT67" s="1034"/>
      <c r="AU67" s="1032"/>
      <c r="AV67" s="1033"/>
      <c r="AW67" s="1033"/>
      <c r="AX67" s="1033"/>
      <c r="AY67" s="1034"/>
      <c r="AZ67" s="1032"/>
      <c r="BA67" s="1033"/>
      <c r="BB67" s="1033"/>
      <c r="BC67" s="1033"/>
      <c r="BD67" s="1044"/>
      <c r="BE67" s="237"/>
      <c r="BF67" s="237"/>
      <c r="BG67" s="237"/>
      <c r="BH67" s="237"/>
      <c r="BI67" s="237"/>
      <c r="BJ67" s="237"/>
      <c r="BK67" s="237"/>
      <c r="BL67" s="237"/>
      <c r="BM67" s="237"/>
      <c r="BN67" s="237"/>
      <c r="BO67" s="237"/>
      <c r="BP67" s="237"/>
      <c r="BQ67" s="234">
        <v>61</v>
      </c>
      <c r="BR67" s="239"/>
      <c r="BS67" s="973"/>
      <c r="BT67" s="974"/>
      <c r="BU67" s="974"/>
      <c r="BV67" s="974"/>
      <c r="BW67" s="974"/>
      <c r="BX67" s="974"/>
      <c r="BY67" s="974"/>
      <c r="BZ67" s="974"/>
      <c r="CA67" s="974"/>
      <c r="CB67" s="974"/>
      <c r="CC67" s="974"/>
      <c r="CD67" s="974"/>
      <c r="CE67" s="974"/>
      <c r="CF67" s="974"/>
      <c r="CG67" s="983"/>
      <c r="CH67" s="984"/>
      <c r="CI67" s="985"/>
      <c r="CJ67" s="985"/>
      <c r="CK67" s="985"/>
      <c r="CL67" s="986"/>
      <c r="CM67" s="984"/>
      <c r="CN67" s="985"/>
      <c r="CO67" s="985"/>
      <c r="CP67" s="985"/>
      <c r="CQ67" s="986"/>
      <c r="CR67" s="984"/>
      <c r="CS67" s="985"/>
      <c r="CT67" s="985"/>
      <c r="CU67" s="985"/>
      <c r="CV67" s="986"/>
      <c r="CW67" s="984"/>
      <c r="CX67" s="985"/>
      <c r="CY67" s="985"/>
      <c r="CZ67" s="985"/>
      <c r="DA67" s="986"/>
      <c r="DB67" s="984"/>
      <c r="DC67" s="985"/>
      <c r="DD67" s="985"/>
      <c r="DE67" s="985"/>
      <c r="DF67" s="986"/>
      <c r="DG67" s="984"/>
      <c r="DH67" s="985"/>
      <c r="DI67" s="985"/>
      <c r="DJ67" s="985"/>
      <c r="DK67" s="986"/>
      <c r="DL67" s="984"/>
      <c r="DM67" s="985"/>
      <c r="DN67" s="985"/>
      <c r="DO67" s="985"/>
      <c r="DP67" s="986"/>
      <c r="DQ67" s="984"/>
      <c r="DR67" s="985"/>
      <c r="DS67" s="985"/>
      <c r="DT67" s="985"/>
      <c r="DU67" s="986"/>
      <c r="DV67" s="973"/>
      <c r="DW67" s="974"/>
      <c r="DX67" s="974"/>
      <c r="DY67" s="974"/>
      <c r="DZ67" s="975"/>
      <c r="EA67" s="226"/>
    </row>
    <row r="68" spans="1:131" ht="26.25" customHeight="1" thickTop="1" x14ac:dyDescent="0.2">
      <c r="A68" s="232">
        <v>1</v>
      </c>
      <c r="B68" s="1013" t="s">
        <v>599</v>
      </c>
      <c r="C68" s="1014"/>
      <c r="D68" s="1014"/>
      <c r="E68" s="1014"/>
      <c r="F68" s="1014"/>
      <c r="G68" s="1014"/>
      <c r="H68" s="1014"/>
      <c r="I68" s="1014"/>
      <c r="J68" s="1014"/>
      <c r="K68" s="1014"/>
      <c r="L68" s="1014"/>
      <c r="M68" s="1014"/>
      <c r="N68" s="1014"/>
      <c r="O68" s="1014"/>
      <c r="P68" s="1015"/>
      <c r="Q68" s="1016">
        <v>65</v>
      </c>
      <c r="R68" s="1010"/>
      <c r="S68" s="1010"/>
      <c r="T68" s="1010"/>
      <c r="U68" s="1010"/>
      <c r="V68" s="1010">
        <v>56</v>
      </c>
      <c r="W68" s="1010"/>
      <c r="X68" s="1010"/>
      <c r="Y68" s="1010"/>
      <c r="Z68" s="1010"/>
      <c r="AA68" s="1010">
        <v>8</v>
      </c>
      <c r="AB68" s="1010"/>
      <c r="AC68" s="1010"/>
      <c r="AD68" s="1010"/>
      <c r="AE68" s="1010"/>
      <c r="AF68" s="1010">
        <v>8</v>
      </c>
      <c r="AG68" s="1010"/>
      <c r="AH68" s="1010"/>
      <c r="AI68" s="1010"/>
      <c r="AJ68" s="1010"/>
      <c r="AK68" s="1010" t="s">
        <v>596</v>
      </c>
      <c r="AL68" s="1010"/>
      <c r="AM68" s="1010"/>
      <c r="AN68" s="1010"/>
      <c r="AO68" s="1010"/>
      <c r="AP68" s="1010" t="s">
        <v>596</v>
      </c>
      <c r="AQ68" s="1010"/>
      <c r="AR68" s="1010"/>
      <c r="AS68" s="1010"/>
      <c r="AT68" s="1010"/>
      <c r="AU68" s="1010" t="s">
        <v>596</v>
      </c>
      <c r="AV68" s="1010"/>
      <c r="AW68" s="1010"/>
      <c r="AX68" s="1010"/>
      <c r="AY68" s="1010"/>
      <c r="AZ68" s="1011"/>
      <c r="BA68" s="1011"/>
      <c r="BB68" s="1011"/>
      <c r="BC68" s="1011"/>
      <c r="BD68" s="1012"/>
      <c r="BE68" s="237"/>
      <c r="BF68" s="237"/>
      <c r="BG68" s="237"/>
      <c r="BH68" s="237"/>
      <c r="BI68" s="237"/>
      <c r="BJ68" s="237"/>
      <c r="BK68" s="237"/>
      <c r="BL68" s="237"/>
      <c r="BM68" s="237"/>
      <c r="BN68" s="237"/>
      <c r="BO68" s="237"/>
      <c r="BP68" s="237"/>
      <c r="BQ68" s="234">
        <v>62</v>
      </c>
      <c r="BR68" s="239"/>
      <c r="BS68" s="973"/>
      <c r="BT68" s="974"/>
      <c r="BU68" s="974"/>
      <c r="BV68" s="974"/>
      <c r="BW68" s="974"/>
      <c r="BX68" s="974"/>
      <c r="BY68" s="974"/>
      <c r="BZ68" s="974"/>
      <c r="CA68" s="974"/>
      <c r="CB68" s="974"/>
      <c r="CC68" s="974"/>
      <c r="CD68" s="974"/>
      <c r="CE68" s="974"/>
      <c r="CF68" s="974"/>
      <c r="CG68" s="983"/>
      <c r="CH68" s="984"/>
      <c r="CI68" s="985"/>
      <c r="CJ68" s="985"/>
      <c r="CK68" s="985"/>
      <c r="CL68" s="986"/>
      <c r="CM68" s="984"/>
      <c r="CN68" s="985"/>
      <c r="CO68" s="985"/>
      <c r="CP68" s="985"/>
      <c r="CQ68" s="986"/>
      <c r="CR68" s="984"/>
      <c r="CS68" s="985"/>
      <c r="CT68" s="985"/>
      <c r="CU68" s="985"/>
      <c r="CV68" s="986"/>
      <c r="CW68" s="984"/>
      <c r="CX68" s="985"/>
      <c r="CY68" s="985"/>
      <c r="CZ68" s="985"/>
      <c r="DA68" s="986"/>
      <c r="DB68" s="984"/>
      <c r="DC68" s="985"/>
      <c r="DD68" s="985"/>
      <c r="DE68" s="985"/>
      <c r="DF68" s="986"/>
      <c r="DG68" s="984"/>
      <c r="DH68" s="985"/>
      <c r="DI68" s="985"/>
      <c r="DJ68" s="985"/>
      <c r="DK68" s="986"/>
      <c r="DL68" s="984"/>
      <c r="DM68" s="985"/>
      <c r="DN68" s="985"/>
      <c r="DO68" s="985"/>
      <c r="DP68" s="986"/>
      <c r="DQ68" s="984"/>
      <c r="DR68" s="985"/>
      <c r="DS68" s="985"/>
      <c r="DT68" s="985"/>
      <c r="DU68" s="986"/>
      <c r="DV68" s="973"/>
      <c r="DW68" s="974"/>
      <c r="DX68" s="974"/>
      <c r="DY68" s="974"/>
      <c r="DZ68" s="975"/>
      <c r="EA68" s="226"/>
    </row>
    <row r="69" spans="1:131" ht="26.25" customHeight="1" x14ac:dyDescent="0.2">
      <c r="A69" s="234">
        <v>2</v>
      </c>
      <c r="B69" s="1002" t="s">
        <v>600</v>
      </c>
      <c r="C69" s="1003"/>
      <c r="D69" s="1003"/>
      <c r="E69" s="1003"/>
      <c r="F69" s="1003"/>
      <c r="G69" s="1003"/>
      <c r="H69" s="1003"/>
      <c r="I69" s="1003"/>
      <c r="J69" s="1003"/>
      <c r="K69" s="1003"/>
      <c r="L69" s="1003"/>
      <c r="M69" s="1003"/>
      <c r="N69" s="1003"/>
      <c r="O69" s="1003"/>
      <c r="P69" s="1004"/>
      <c r="Q69" s="1005">
        <v>1186</v>
      </c>
      <c r="R69" s="999"/>
      <c r="S69" s="999"/>
      <c r="T69" s="999"/>
      <c r="U69" s="999"/>
      <c r="V69" s="999">
        <v>1186</v>
      </c>
      <c r="W69" s="999"/>
      <c r="X69" s="999"/>
      <c r="Y69" s="999"/>
      <c r="Z69" s="999"/>
      <c r="AA69" s="999" t="s">
        <v>596</v>
      </c>
      <c r="AB69" s="999"/>
      <c r="AC69" s="999"/>
      <c r="AD69" s="999"/>
      <c r="AE69" s="999"/>
      <c r="AF69" s="999" t="s">
        <v>596</v>
      </c>
      <c r="AG69" s="999"/>
      <c r="AH69" s="999"/>
      <c r="AI69" s="999"/>
      <c r="AJ69" s="999"/>
      <c r="AK69" s="999">
        <v>85</v>
      </c>
      <c r="AL69" s="999"/>
      <c r="AM69" s="999"/>
      <c r="AN69" s="999"/>
      <c r="AO69" s="999"/>
      <c r="AP69" s="999" t="s">
        <v>596</v>
      </c>
      <c r="AQ69" s="999"/>
      <c r="AR69" s="999"/>
      <c r="AS69" s="999"/>
      <c r="AT69" s="999"/>
      <c r="AU69" s="999" t="s">
        <v>596</v>
      </c>
      <c r="AV69" s="999"/>
      <c r="AW69" s="999"/>
      <c r="AX69" s="999"/>
      <c r="AY69" s="999"/>
      <c r="AZ69" s="1000" t="s">
        <v>608</v>
      </c>
      <c r="BA69" s="1000"/>
      <c r="BB69" s="1000"/>
      <c r="BC69" s="1000"/>
      <c r="BD69" s="1001"/>
      <c r="BE69" s="237"/>
      <c r="BF69" s="237"/>
      <c r="BG69" s="237"/>
      <c r="BH69" s="237"/>
      <c r="BI69" s="237"/>
      <c r="BJ69" s="237"/>
      <c r="BK69" s="237"/>
      <c r="BL69" s="237"/>
      <c r="BM69" s="237"/>
      <c r="BN69" s="237"/>
      <c r="BO69" s="237"/>
      <c r="BP69" s="237"/>
      <c r="BQ69" s="234">
        <v>63</v>
      </c>
      <c r="BR69" s="239"/>
      <c r="BS69" s="973"/>
      <c r="BT69" s="974"/>
      <c r="BU69" s="974"/>
      <c r="BV69" s="974"/>
      <c r="BW69" s="974"/>
      <c r="BX69" s="974"/>
      <c r="BY69" s="974"/>
      <c r="BZ69" s="974"/>
      <c r="CA69" s="974"/>
      <c r="CB69" s="974"/>
      <c r="CC69" s="974"/>
      <c r="CD69" s="974"/>
      <c r="CE69" s="974"/>
      <c r="CF69" s="974"/>
      <c r="CG69" s="983"/>
      <c r="CH69" s="984"/>
      <c r="CI69" s="985"/>
      <c r="CJ69" s="985"/>
      <c r="CK69" s="985"/>
      <c r="CL69" s="986"/>
      <c r="CM69" s="984"/>
      <c r="CN69" s="985"/>
      <c r="CO69" s="985"/>
      <c r="CP69" s="985"/>
      <c r="CQ69" s="986"/>
      <c r="CR69" s="984"/>
      <c r="CS69" s="985"/>
      <c r="CT69" s="985"/>
      <c r="CU69" s="985"/>
      <c r="CV69" s="986"/>
      <c r="CW69" s="984"/>
      <c r="CX69" s="985"/>
      <c r="CY69" s="985"/>
      <c r="CZ69" s="985"/>
      <c r="DA69" s="986"/>
      <c r="DB69" s="984"/>
      <c r="DC69" s="985"/>
      <c r="DD69" s="985"/>
      <c r="DE69" s="985"/>
      <c r="DF69" s="986"/>
      <c r="DG69" s="984"/>
      <c r="DH69" s="985"/>
      <c r="DI69" s="985"/>
      <c r="DJ69" s="985"/>
      <c r="DK69" s="986"/>
      <c r="DL69" s="984"/>
      <c r="DM69" s="985"/>
      <c r="DN69" s="985"/>
      <c r="DO69" s="985"/>
      <c r="DP69" s="986"/>
      <c r="DQ69" s="984"/>
      <c r="DR69" s="985"/>
      <c r="DS69" s="985"/>
      <c r="DT69" s="985"/>
      <c r="DU69" s="986"/>
      <c r="DV69" s="973"/>
      <c r="DW69" s="974"/>
      <c r="DX69" s="974"/>
      <c r="DY69" s="974"/>
      <c r="DZ69" s="975"/>
      <c r="EA69" s="226"/>
    </row>
    <row r="70" spans="1:131" ht="26.25" customHeight="1" x14ac:dyDescent="0.2">
      <c r="A70" s="234">
        <v>3</v>
      </c>
      <c r="B70" s="1002" t="s">
        <v>601</v>
      </c>
      <c r="C70" s="1003"/>
      <c r="D70" s="1003"/>
      <c r="E70" s="1003"/>
      <c r="F70" s="1003"/>
      <c r="G70" s="1003"/>
      <c r="H70" s="1003"/>
      <c r="I70" s="1003"/>
      <c r="J70" s="1003"/>
      <c r="K70" s="1003"/>
      <c r="L70" s="1003"/>
      <c r="M70" s="1003"/>
      <c r="N70" s="1003"/>
      <c r="O70" s="1003"/>
      <c r="P70" s="1004"/>
      <c r="Q70" s="1005">
        <v>526</v>
      </c>
      <c r="R70" s="999"/>
      <c r="S70" s="999"/>
      <c r="T70" s="999"/>
      <c r="U70" s="999"/>
      <c r="V70" s="999">
        <v>526</v>
      </c>
      <c r="W70" s="999"/>
      <c r="X70" s="999"/>
      <c r="Y70" s="999"/>
      <c r="Z70" s="999"/>
      <c r="AA70" s="999" t="s">
        <v>596</v>
      </c>
      <c r="AB70" s="999"/>
      <c r="AC70" s="999"/>
      <c r="AD70" s="999"/>
      <c r="AE70" s="999"/>
      <c r="AF70" s="999" t="s">
        <v>596</v>
      </c>
      <c r="AG70" s="999"/>
      <c r="AH70" s="999"/>
      <c r="AI70" s="999"/>
      <c r="AJ70" s="999"/>
      <c r="AK70" s="999">
        <v>190</v>
      </c>
      <c r="AL70" s="999"/>
      <c r="AM70" s="999"/>
      <c r="AN70" s="999"/>
      <c r="AO70" s="999"/>
      <c r="AP70" s="999">
        <v>1255</v>
      </c>
      <c r="AQ70" s="999"/>
      <c r="AR70" s="999"/>
      <c r="AS70" s="999"/>
      <c r="AT70" s="999"/>
      <c r="AU70" s="999">
        <v>803</v>
      </c>
      <c r="AV70" s="999"/>
      <c r="AW70" s="999"/>
      <c r="AX70" s="999"/>
      <c r="AY70" s="999"/>
      <c r="AZ70" s="1000" t="s">
        <v>608</v>
      </c>
      <c r="BA70" s="1000"/>
      <c r="BB70" s="1000"/>
      <c r="BC70" s="1000"/>
      <c r="BD70" s="1001"/>
      <c r="BE70" s="237"/>
      <c r="BF70" s="237"/>
      <c r="BG70" s="237"/>
      <c r="BH70" s="237"/>
      <c r="BI70" s="237"/>
      <c r="BJ70" s="237"/>
      <c r="BK70" s="237"/>
      <c r="BL70" s="237"/>
      <c r="BM70" s="237"/>
      <c r="BN70" s="237"/>
      <c r="BO70" s="237"/>
      <c r="BP70" s="237"/>
      <c r="BQ70" s="234">
        <v>64</v>
      </c>
      <c r="BR70" s="239"/>
      <c r="BS70" s="973"/>
      <c r="BT70" s="974"/>
      <c r="BU70" s="974"/>
      <c r="BV70" s="974"/>
      <c r="BW70" s="974"/>
      <c r="BX70" s="974"/>
      <c r="BY70" s="974"/>
      <c r="BZ70" s="974"/>
      <c r="CA70" s="974"/>
      <c r="CB70" s="974"/>
      <c r="CC70" s="974"/>
      <c r="CD70" s="974"/>
      <c r="CE70" s="974"/>
      <c r="CF70" s="974"/>
      <c r="CG70" s="983"/>
      <c r="CH70" s="984"/>
      <c r="CI70" s="985"/>
      <c r="CJ70" s="985"/>
      <c r="CK70" s="985"/>
      <c r="CL70" s="986"/>
      <c r="CM70" s="984"/>
      <c r="CN70" s="985"/>
      <c r="CO70" s="985"/>
      <c r="CP70" s="985"/>
      <c r="CQ70" s="986"/>
      <c r="CR70" s="984"/>
      <c r="CS70" s="985"/>
      <c r="CT70" s="985"/>
      <c r="CU70" s="985"/>
      <c r="CV70" s="986"/>
      <c r="CW70" s="984"/>
      <c r="CX70" s="985"/>
      <c r="CY70" s="985"/>
      <c r="CZ70" s="985"/>
      <c r="DA70" s="986"/>
      <c r="DB70" s="984"/>
      <c r="DC70" s="985"/>
      <c r="DD70" s="985"/>
      <c r="DE70" s="985"/>
      <c r="DF70" s="986"/>
      <c r="DG70" s="984"/>
      <c r="DH70" s="985"/>
      <c r="DI70" s="985"/>
      <c r="DJ70" s="985"/>
      <c r="DK70" s="986"/>
      <c r="DL70" s="984"/>
      <c r="DM70" s="985"/>
      <c r="DN70" s="985"/>
      <c r="DO70" s="985"/>
      <c r="DP70" s="986"/>
      <c r="DQ70" s="984"/>
      <c r="DR70" s="985"/>
      <c r="DS70" s="985"/>
      <c r="DT70" s="985"/>
      <c r="DU70" s="986"/>
      <c r="DV70" s="973"/>
      <c r="DW70" s="974"/>
      <c r="DX70" s="974"/>
      <c r="DY70" s="974"/>
      <c r="DZ70" s="975"/>
      <c r="EA70" s="226"/>
    </row>
    <row r="71" spans="1:131" ht="26.25" customHeight="1" x14ac:dyDescent="0.2">
      <c r="A71" s="234">
        <v>4</v>
      </c>
      <c r="B71" s="1002" t="s">
        <v>602</v>
      </c>
      <c r="C71" s="1003"/>
      <c r="D71" s="1003"/>
      <c r="E71" s="1003"/>
      <c r="F71" s="1003"/>
      <c r="G71" s="1003"/>
      <c r="H71" s="1003"/>
      <c r="I71" s="1003"/>
      <c r="J71" s="1003"/>
      <c r="K71" s="1003"/>
      <c r="L71" s="1003"/>
      <c r="M71" s="1003"/>
      <c r="N71" s="1003"/>
      <c r="O71" s="1003"/>
      <c r="P71" s="1004"/>
      <c r="Q71" s="1005">
        <v>1218</v>
      </c>
      <c r="R71" s="999"/>
      <c r="S71" s="999"/>
      <c r="T71" s="999"/>
      <c r="U71" s="999"/>
      <c r="V71" s="999">
        <v>1218</v>
      </c>
      <c r="W71" s="999"/>
      <c r="X71" s="999"/>
      <c r="Y71" s="999"/>
      <c r="Z71" s="999"/>
      <c r="AA71" s="999" t="s">
        <v>596</v>
      </c>
      <c r="AB71" s="999"/>
      <c r="AC71" s="999"/>
      <c r="AD71" s="999"/>
      <c r="AE71" s="999"/>
      <c r="AF71" s="999" t="s">
        <v>596</v>
      </c>
      <c r="AG71" s="999"/>
      <c r="AH71" s="999"/>
      <c r="AI71" s="999"/>
      <c r="AJ71" s="999"/>
      <c r="AK71" s="999">
        <v>962</v>
      </c>
      <c r="AL71" s="999"/>
      <c r="AM71" s="999"/>
      <c r="AN71" s="999"/>
      <c r="AO71" s="999"/>
      <c r="AP71" s="999">
        <v>2981</v>
      </c>
      <c r="AQ71" s="999"/>
      <c r="AR71" s="999"/>
      <c r="AS71" s="999"/>
      <c r="AT71" s="999"/>
      <c r="AU71" s="999">
        <v>2381</v>
      </c>
      <c r="AV71" s="999"/>
      <c r="AW71" s="999"/>
      <c r="AX71" s="999"/>
      <c r="AY71" s="999"/>
      <c r="AZ71" s="1000"/>
      <c r="BA71" s="1000"/>
      <c r="BB71" s="1000"/>
      <c r="BC71" s="1000"/>
      <c r="BD71" s="1001"/>
      <c r="BE71" s="237"/>
      <c r="BF71" s="237"/>
      <c r="BG71" s="237"/>
      <c r="BH71" s="237"/>
      <c r="BI71" s="237"/>
      <c r="BJ71" s="237"/>
      <c r="BK71" s="237"/>
      <c r="BL71" s="237"/>
      <c r="BM71" s="237"/>
      <c r="BN71" s="237"/>
      <c r="BO71" s="237"/>
      <c r="BP71" s="237"/>
      <c r="BQ71" s="234">
        <v>65</v>
      </c>
      <c r="BR71" s="239"/>
      <c r="BS71" s="973"/>
      <c r="BT71" s="974"/>
      <c r="BU71" s="974"/>
      <c r="BV71" s="974"/>
      <c r="BW71" s="974"/>
      <c r="BX71" s="974"/>
      <c r="BY71" s="974"/>
      <c r="BZ71" s="974"/>
      <c r="CA71" s="974"/>
      <c r="CB71" s="974"/>
      <c r="CC71" s="974"/>
      <c r="CD71" s="974"/>
      <c r="CE71" s="974"/>
      <c r="CF71" s="974"/>
      <c r="CG71" s="983"/>
      <c r="CH71" s="984"/>
      <c r="CI71" s="985"/>
      <c r="CJ71" s="985"/>
      <c r="CK71" s="985"/>
      <c r="CL71" s="986"/>
      <c r="CM71" s="984"/>
      <c r="CN71" s="985"/>
      <c r="CO71" s="985"/>
      <c r="CP71" s="985"/>
      <c r="CQ71" s="986"/>
      <c r="CR71" s="984"/>
      <c r="CS71" s="985"/>
      <c r="CT71" s="985"/>
      <c r="CU71" s="985"/>
      <c r="CV71" s="986"/>
      <c r="CW71" s="984"/>
      <c r="CX71" s="985"/>
      <c r="CY71" s="985"/>
      <c r="CZ71" s="985"/>
      <c r="DA71" s="986"/>
      <c r="DB71" s="984"/>
      <c r="DC71" s="985"/>
      <c r="DD71" s="985"/>
      <c r="DE71" s="985"/>
      <c r="DF71" s="986"/>
      <c r="DG71" s="984"/>
      <c r="DH71" s="985"/>
      <c r="DI71" s="985"/>
      <c r="DJ71" s="985"/>
      <c r="DK71" s="986"/>
      <c r="DL71" s="984"/>
      <c r="DM71" s="985"/>
      <c r="DN71" s="985"/>
      <c r="DO71" s="985"/>
      <c r="DP71" s="986"/>
      <c r="DQ71" s="984"/>
      <c r="DR71" s="985"/>
      <c r="DS71" s="985"/>
      <c r="DT71" s="985"/>
      <c r="DU71" s="986"/>
      <c r="DV71" s="973"/>
      <c r="DW71" s="974"/>
      <c r="DX71" s="974"/>
      <c r="DY71" s="974"/>
      <c r="DZ71" s="975"/>
      <c r="EA71" s="226"/>
    </row>
    <row r="72" spans="1:131" ht="26.25" customHeight="1" x14ac:dyDescent="0.2">
      <c r="A72" s="234">
        <v>5</v>
      </c>
      <c r="B72" s="1002" t="s">
        <v>603</v>
      </c>
      <c r="C72" s="1003"/>
      <c r="D72" s="1003"/>
      <c r="E72" s="1003"/>
      <c r="F72" s="1003"/>
      <c r="G72" s="1003"/>
      <c r="H72" s="1003"/>
      <c r="I72" s="1003"/>
      <c r="J72" s="1003"/>
      <c r="K72" s="1003"/>
      <c r="L72" s="1003"/>
      <c r="M72" s="1003"/>
      <c r="N72" s="1003"/>
      <c r="O72" s="1003"/>
      <c r="P72" s="1004"/>
      <c r="Q72" s="1005">
        <v>22</v>
      </c>
      <c r="R72" s="999"/>
      <c r="S72" s="999"/>
      <c r="T72" s="999"/>
      <c r="U72" s="999"/>
      <c r="V72" s="999">
        <v>22</v>
      </c>
      <c r="W72" s="999"/>
      <c r="X72" s="999"/>
      <c r="Y72" s="999"/>
      <c r="Z72" s="999"/>
      <c r="AA72" s="999" t="s">
        <v>596</v>
      </c>
      <c r="AB72" s="999"/>
      <c r="AC72" s="999"/>
      <c r="AD72" s="999"/>
      <c r="AE72" s="999"/>
      <c r="AF72" s="999" t="s">
        <v>596</v>
      </c>
      <c r="AG72" s="999"/>
      <c r="AH72" s="999"/>
      <c r="AI72" s="999"/>
      <c r="AJ72" s="999"/>
      <c r="AK72" s="999">
        <v>22</v>
      </c>
      <c r="AL72" s="999"/>
      <c r="AM72" s="999"/>
      <c r="AN72" s="999"/>
      <c r="AO72" s="999"/>
      <c r="AP72" s="999" t="s">
        <v>596</v>
      </c>
      <c r="AQ72" s="999"/>
      <c r="AR72" s="999"/>
      <c r="AS72" s="999"/>
      <c r="AT72" s="999"/>
      <c r="AU72" s="999" t="s">
        <v>596</v>
      </c>
      <c r="AV72" s="999"/>
      <c r="AW72" s="999"/>
      <c r="AX72" s="999"/>
      <c r="AY72" s="999"/>
      <c r="AZ72" s="1000"/>
      <c r="BA72" s="1000"/>
      <c r="BB72" s="1000"/>
      <c r="BC72" s="1000"/>
      <c r="BD72" s="1001"/>
      <c r="BE72" s="237"/>
      <c r="BF72" s="237"/>
      <c r="BG72" s="237"/>
      <c r="BH72" s="237"/>
      <c r="BI72" s="237"/>
      <c r="BJ72" s="237"/>
      <c r="BK72" s="237"/>
      <c r="BL72" s="237"/>
      <c r="BM72" s="237"/>
      <c r="BN72" s="237"/>
      <c r="BO72" s="237"/>
      <c r="BP72" s="237"/>
      <c r="BQ72" s="234">
        <v>66</v>
      </c>
      <c r="BR72" s="239"/>
      <c r="BS72" s="973"/>
      <c r="BT72" s="974"/>
      <c r="BU72" s="974"/>
      <c r="BV72" s="974"/>
      <c r="BW72" s="974"/>
      <c r="BX72" s="974"/>
      <c r="BY72" s="974"/>
      <c r="BZ72" s="974"/>
      <c r="CA72" s="974"/>
      <c r="CB72" s="974"/>
      <c r="CC72" s="974"/>
      <c r="CD72" s="974"/>
      <c r="CE72" s="974"/>
      <c r="CF72" s="974"/>
      <c r="CG72" s="983"/>
      <c r="CH72" s="984"/>
      <c r="CI72" s="985"/>
      <c r="CJ72" s="985"/>
      <c r="CK72" s="985"/>
      <c r="CL72" s="986"/>
      <c r="CM72" s="984"/>
      <c r="CN72" s="985"/>
      <c r="CO72" s="985"/>
      <c r="CP72" s="985"/>
      <c r="CQ72" s="986"/>
      <c r="CR72" s="984"/>
      <c r="CS72" s="985"/>
      <c r="CT72" s="985"/>
      <c r="CU72" s="985"/>
      <c r="CV72" s="986"/>
      <c r="CW72" s="984"/>
      <c r="CX72" s="985"/>
      <c r="CY72" s="985"/>
      <c r="CZ72" s="985"/>
      <c r="DA72" s="986"/>
      <c r="DB72" s="984"/>
      <c r="DC72" s="985"/>
      <c r="DD72" s="985"/>
      <c r="DE72" s="985"/>
      <c r="DF72" s="986"/>
      <c r="DG72" s="984"/>
      <c r="DH72" s="985"/>
      <c r="DI72" s="985"/>
      <c r="DJ72" s="985"/>
      <c r="DK72" s="986"/>
      <c r="DL72" s="984"/>
      <c r="DM72" s="985"/>
      <c r="DN72" s="985"/>
      <c r="DO72" s="985"/>
      <c r="DP72" s="986"/>
      <c r="DQ72" s="984"/>
      <c r="DR72" s="985"/>
      <c r="DS72" s="985"/>
      <c r="DT72" s="985"/>
      <c r="DU72" s="986"/>
      <c r="DV72" s="973"/>
      <c r="DW72" s="974"/>
      <c r="DX72" s="974"/>
      <c r="DY72" s="974"/>
      <c r="DZ72" s="975"/>
      <c r="EA72" s="226"/>
    </row>
    <row r="73" spans="1:131" ht="26.25" customHeight="1" x14ac:dyDescent="0.2">
      <c r="A73" s="234">
        <v>6</v>
      </c>
      <c r="B73" s="1002" t="s">
        <v>604</v>
      </c>
      <c r="C73" s="1003"/>
      <c r="D73" s="1003"/>
      <c r="E73" s="1003"/>
      <c r="F73" s="1003"/>
      <c r="G73" s="1003"/>
      <c r="H73" s="1003"/>
      <c r="I73" s="1003"/>
      <c r="J73" s="1003"/>
      <c r="K73" s="1003"/>
      <c r="L73" s="1003"/>
      <c r="M73" s="1003"/>
      <c r="N73" s="1003"/>
      <c r="O73" s="1003"/>
      <c r="P73" s="1004"/>
      <c r="Q73" s="1005">
        <v>1778</v>
      </c>
      <c r="R73" s="999"/>
      <c r="S73" s="999"/>
      <c r="T73" s="999"/>
      <c r="U73" s="999"/>
      <c r="V73" s="999">
        <v>1778</v>
      </c>
      <c r="W73" s="999"/>
      <c r="X73" s="999"/>
      <c r="Y73" s="999"/>
      <c r="Z73" s="999"/>
      <c r="AA73" s="999" t="s">
        <v>596</v>
      </c>
      <c r="AB73" s="999"/>
      <c r="AC73" s="999"/>
      <c r="AD73" s="999"/>
      <c r="AE73" s="999"/>
      <c r="AF73" s="999" t="s">
        <v>596</v>
      </c>
      <c r="AG73" s="999"/>
      <c r="AH73" s="999"/>
      <c r="AI73" s="999"/>
      <c r="AJ73" s="999"/>
      <c r="AK73" s="999">
        <v>85</v>
      </c>
      <c r="AL73" s="999"/>
      <c r="AM73" s="999"/>
      <c r="AN73" s="999"/>
      <c r="AO73" s="999"/>
      <c r="AP73" s="999">
        <v>4236</v>
      </c>
      <c r="AQ73" s="999"/>
      <c r="AR73" s="999"/>
      <c r="AS73" s="999"/>
      <c r="AT73" s="999"/>
      <c r="AU73" s="999">
        <v>3184</v>
      </c>
      <c r="AV73" s="999"/>
      <c r="AW73" s="999"/>
      <c r="AX73" s="999"/>
      <c r="AY73" s="999"/>
      <c r="AZ73" s="1000"/>
      <c r="BA73" s="1000"/>
      <c r="BB73" s="1000"/>
      <c r="BC73" s="1000"/>
      <c r="BD73" s="1001"/>
      <c r="BE73" s="237"/>
      <c r="BF73" s="237"/>
      <c r="BG73" s="237"/>
      <c r="BH73" s="237"/>
      <c r="BI73" s="237"/>
      <c r="BJ73" s="237"/>
      <c r="BK73" s="237"/>
      <c r="BL73" s="237"/>
      <c r="BM73" s="237"/>
      <c r="BN73" s="237"/>
      <c r="BO73" s="237"/>
      <c r="BP73" s="237"/>
      <c r="BQ73" s="234">
        <v>67</v>
      </c>
      <c r="BR73" s="239"/>
      <c r="BS73" s="973"/>
      <c r="BT73" s="974"/>
      <c r="BU73" s="974"/>
      <c r="BV73" s="974"/>
      <c r="BW73" s="974"/>
      <c r="BX73" s="974"/>
      <c r="BY73" s="974"/>
      <c r="BZ73" s="974"/>
      <c r="CA73" s="974"/>
      <c r="CB73" s="974"/>
      <c r="CC73" s="974"/>
      <c r="CD73" s="974"/>
      <c r="CE73" s="974"/>
      <c r="CF73" s="974"/>
      <c r="CG73" s="983"/>
      <c r="CH73" s="984"/>
      <c r="CI73" s="985"/>
      <c r="CJ73" s="985"/>
      <c r="CK73" s="985"/>
      <c r="CL73" s="986"/>
      <c r="CM73" s="984"/>
      <c r="CN73" s="985"/>
      <c r="CO73" s="985"/>
      <c r="CP73" s="985"/>
      <c r="CQ73" s="986"/>
      <c r="CR73" s="984"/>
      <c r="CS73" s="985"/>
      <c r="CT73" s="985"/>
      <c r="CU73" s="985"/>
      <c r="CV73" s="986"/>
      <c r="CW73" s="984"/>
      <c r="CX73" s="985"/>
      <c r="CY73" s="985"/>
      <c r="CZ73" s="985"/>
      <c r="DA73" s="986"/>
      <c r="DB73" s="984"/>
      <c r="DC73" s="985"/>
      <c r="DD73" s="985"/>
      <c r="DE73" s="985"/>
      <c r="DF73" s="986"/>
      <c r="DG73" s="984"/>
      <c r="DH73" s="985"/>
      <c r="DI73" s="985"/>
      <c r="DJ73" s="985"/>
      <c r="DK73" s="986"/>
      <c r="DL73" s="984"/>
      <c r="DM73" s="985"/>
      <c r="DN73" s="985"/>
      <c r="DO73" s="985"/>
      <c r="DP73" s="986"/>
      <c r="DQ73" s="984"/>
      <c r="DR73" s="985"/>
      <c r="DS73" s="985"/>
      <c r="DT73" s="985"/>
      <c r="DU73" s="986"/>
      <c r="DV73" s="973"/>
      <c r="DW73" s="974"/>
      <c r="DX73" s="974"/>
      <c r="DY73" s="974"/>
      <c r="DZ73" s="975"/>
      <c r="EA73" s="226"/>
    </row>
    <row r="74" spans="1:131" ht="26.25" customHeight="1" x14ac:dyDescent="0.2">
      <c r="A74" s="234">
        <v>7</v>
      </c>
      <c r="B74" s="1002" t="s">
        <v>605</v>
      </c>
      <c r="C74" s="1003"/>
      <c r="D74" s="1003"/>
      <c r="E74" s="1003"/>
      <c r="F74" s="1003"/>
      <c r="G74" s="1003"/>
      <c r="H74" s="1003"/>
      <c r="I74" s="1003"/>
      <c r="J74" s="1003"/>
      <c r="K74" s="1003"/>
      <c r="L74" s="1003"/>
      <c r="M74" s="1003"/>
      <c r="N74" s="1003"/>
      <c r="O74" s="1003"/>
      <c r="P74" s="1004"/>
      <c r="Q74" s="1005">
        <v>27</v>
      </c>
      <c r="R74" s="999"/>
      <c r="S74" s="999"/>
      <c r="T74" s="999"/>
      <c r="U74" s="999"/>
      <c r="V74" s="999">
        <v>21</v>
      </c>
      <c r="W74" s="999"/>
      <c r="X74" s="999"/>
      <c r="Y74" s="999"/>
      <c r="Z74" s="999"/>
      <c r="AA74" s="999">
        <v>6</v>
      </c>
      <c r="AB74" s="999"/>
      <c r="AC74" s="999"/>
      <c r="AD74" s="999"/>
      <c r="AE74" s="999"/>
      <c r="AF74" s="999">
        <v>6</v>
      </c>
      <c r="AG74" s="999"/>
      <c r="AH74" s="999"/>
      <c r="AI74" s="999"/>
      <c r="AJ74" s="999"/>
      <c r="AK74" s="999" t="s">
        <v>596</v>
      </c>
      <c r="AL74" s="999"/>
      <c r="AM74" s="999"/>
      <c r="AN74" s="999"/>
      <c r="AO74" s="999"/>
      <c r="AP74" s="999" t="s">
        <v>596</v>
      </c>
      <c r="AQ74" s="999"/>
      <c r="AR74" s="999"/>
      <c r="AS74" s="999"/>
      <c r="AT74" s="999"/>
      <c r="AU74" s="999" t="s">
        <v>596</v>
      </c>
      <c r="AV74" s="999"/>
      <c r="AW74" s="999"/>
      <c r="AX74" s="999"/>
      <c r="AY74" s="999"/>
      <c r="AZ74" s="1000"/>
      <c r="BA74" s="1000"/>
      <c r="BB74" s="1000"/>
      <c r="BC74" s="1000"/>
      <c r="BD74" s="1001"/>
      <c r="BE74" s="237"/>
      <c r="BF74" s="237"/>
      <c r="BG74" s="237"/>
      <c r="BH74" s="237"/>
      <c r="BI74" s="237"/>
      <c r="BJ74" s="237"/>
      <c r="BK74" s="237"/>
      <c r="BL74" s="237"/>
      <c r="BM74" s="237"/>
      <c r="BN74" s="237"/>
      <c r="BO74" s="237"/>
      <c r="BP74" s="237"/>
      <c r="BQ74" s="234">
        <v>68</v>
      </c>
      <c r="BR74" s="239"/>
      <c r="BS74" s="973"/>
      <c r="BT74" s="974"/>
      <c r="BU74" s="974"/>
      <c r="BV74" s="974"/>
      <c r="BW74" s="974"/>
      <c r="BX74" s="974"/>
      <c r="BY74" s="974"/>
      <c r="BZ74" s="974"/>
      <c r="CA74" s="974"/>
      <c r="CB74" s="974"/>
      <c r="CC74" s="974"/>
      <c r="CD74" s="974"/>
      <c r="CE74" s="974"/>
      <c r="CF74" s="974"/>
      <c r="CG74" s="983"/>
      <c r="CH74" s="984"/>
      <c r="CI74" s="985"/>
      <c r="CJ74" s="985"/>
      <c r="CK74" s="985"/>
      <c r="CL74" s="986"/>
      <c r="CM74" s="984"/>
      <c r="CN74" s="985"/>
      <c r="CO74" s="985"/>
      <c r="CP74" s="985"/>
      <c r="CQ74" s="986"/>
      <c r="CR74" s="984"/>
      <c r="CS74" s="985"/>
      <c r="CT74" s="985"/>
      <c r="CU74" s="985"/>
      <c r="CV74" s="986"/>
      <c r="CW74" s="984"/>
      <c r="CX74" s="985"/>
      <c r="CY74" s="985"/>
      <c r="CZ74" s="985"/>
      <c r="DA74" s="986"/>
      <c r="DB74" s="984"/>
      <c r="DC74" s="985"/>
      <c r="DD74" s="985"/>
      <c r="DE74" s="985"/>
      <c r="DF74" s="986"/>
      <c r="DG74" s="984"/>
      <c r="DH74" s="985"/>
      <c r="DI74" s="985"/>
      <c r="DJ74" s="985"/>
      <c r="DK74" s="986"/>
      <c r="DL74" s="984"/>
      <c r="DM74" s="985"/>
      <c r="DN74" s="985"/>
      <c r="DO74" s="985"/>
      <c r="DP74" s="986"/>
      <c r="DQ74" s="984"/>
      <c r="DR74" s="985"/>
      <c r="DS74" s="985"/>
      <c r="DT74" s="985"/>
      <c r="DU74" s="986"/>
      <c r="DV74" s="973"/>
      <c r="DW74" s="974"/>
      <c r="DX74" s="974"/>
      <c r="DY74" s="974"/>
      <c r="DZ74" s="975"/>
      <c r="EA74" s="226"/>
    </row>
    <row r="75" spans="1:131" ht="26.25" customHeight="1" x14ac:dyDescent="0.2">
      <c r="A75" s="234">
        <v>8</v>
      </c>
      <c r="B75" s="1002" t="s">
        <v>606</v>
      </c>
      <c r="C75" s="1003"/>
      <c r="D75" s="1003"/>
      <c r="E75" s="1003"/>
      <c r="F75" s="1003"/>
      <c r="G75" s="1003"/>
      <c r="H75" s="1003"/>
      <c r="I75" s="1003"/>
      <c r="J75" s="1003"/>
      <c r="K75" s="1003"/>
      <c r="L75" s="1003"/>
      <c r="M75" s="1003"/>
      <c r="N75" s="1003"/>
      <c r="O75" s="1003"/>
      <c r="P75" s="1004"/>
      <c r="Q75" s="1006">
        <v>363</v>
      </c>
      <c r="R75" s="1007"/>
      <c r="S75" s="1007"/>
      <c r="T75" s="1007"/>
      <c r="U75" s="1008"/>
      <c r="V75" s="1009">
        <v>231</v>
      </c>
      <c r="W75" s="1007"/>
      <c r="X75" s="1007"/>
      <c r="Y75" s="1007"/>
      <c r="Z75" s="1008"/>
      <c r="AA75" s="1009">
        <v>133</v>
      </c>
      <c r="AB75" s="1007"/>
      <c r="AC75" s="1007"/>
      <c r="AD75" s="1007"/>
      <c r="AE75" s="1008"/>
      <c r="AF75" s="1009">
        <v>133</v>
      </c>
      <c r="AG75" s="1007"/>
      <c r="AH75" s="1007"/>
      <c r="AI75" s="1007"/>
      <c r="AJ75" s="1008"/>
      <c r="AK75" s="1009">
        <v>122</v>
      </c>
      <c r="AL75" s="1007"/>
      <c r="AM75" s="1007"/>
      <c r="AN75" s="1007"/>
      <c r="AO75" s="1008"/>
      <c r="AP75" s="1009" t="s">
        <v>596</v>
      </c>
      <c r="AQ75" s="1007"/>
      <c r="AR75" s="1007"/>
      <c r="AS75" s="1007"/>
      <c r="AT75" s="1008"/>
      <c r="AU75" s="1009" t="s">
        <v>596</v>
      </c>
      <c r="AV75" s="1007"/>
      <c r="AW75" s="1007"/>
      <c r="AX75" s="1007"/>
      <c r="AY75" s="1008"/>
      <c r="AZ75" s="1000" t="s">
        <v>609</v>
      </c>
      <c r="BA75" s="1000"/>
      <c r="BB75" s="1000"/>
      <c r="BC75" s="1000"/>
      <c r="BD75" s="1001"/>
      <c r="BE75" s="237"/>
      <c r="BF75" s="237"/>
      <c r="BG75" s="237"/>
      <c r="BH75" s="237"/>
      <c r="BI75" s="237"/>
      <c r="BJ75" s="237"/>
      <c r="BK75" s="237"/>
      <c r="BL75" s="237"/>
      <c r="BM75" s="237"/>
      <c r="BN75" s="237"/>
      <c r="BO75" s="237"/>
      <c r="BP75" s="237"/>
      <c r="BQ75" s="234">
        <v>69</v>
      </c>
      <c r="BR75" s="239"/>
      <c r="BS75" s="973"/>
      <c r="BT75" s="974"/>
      <c r="BU75" s="974"/>
      <c r="BV75" s="974"/>
      <c r="BW75" s="974"/>
      <c r="BX75" s="974"/>
      <c r="BY75" s="974"/>
      <c r="BZ75" s="974"/>
      <c r="CA75" s="974"/>
      <c r="CB75" s="974"/>
      <c r="CC75" s="974"/>
      <c r="CD75" s="974"/>
      <c r="CE75" s="974"/>
      <c r="CF75" s="974"/>
      <c r="CG75" s="983"/>
      <c r="CH75" s="984"/>
      <c r="CI75" s="985"/>
      <c r="CJ75" s="985"/>
      <c r="CK75" s="985"/>
      <c r="CL75" s="986"/>
      <c r="CM75" s="984"/>
      <c r="CN75" s="985"/>
      <c r="CO75" s="985"/>
      <c r="CP75" s="985"/>
      <c r="CQ75" s="986"/>
      <c r="CR75" s="984"/>
      <c r="CS75" s="985"/>
      <c r="CT75" s="985"/>
      <c r="CU75" s="985"/>
      <c r="CV75" s="986"/>
      <c r="CW75" s="984"/>
      <c r="CX75" s="985"/>
      <c r="CY75" s="985"/>
      <c r="CZ75" s="985"/>
      <c r="DA75" s="986"/>
      <c r="DB75" s="984"/>
      <c r="DC75" s="985"/>
      <c r="DD75" s="985"/>
      <c r="DE75" s="985"/>
      <c r="DF75" s="986"/>
      <c r="DG75" s="984"/>
      <c r="DH75" s="985"/>
      <c r="DI75" s="985"/>
      <c r="DJ75" s="985"/>
      <c r="DK75" s="986"/>
      <c r="DL75" s="984"/>
      <c r="DM75" s="985"/>
      <c r="DN75" s="985"/>
      <c r="DO75" s="985"/>
      <c r="DP75" s="986"/>
      <c r="DQ75" s="984"/>
      <c r="DR75" s="985"/>
      <c r="DS75" s="985"/>
      <c r="DT75" s="985"/>
      <c r="DU75" s="986"/>
      <c r="DV75" s="973"/>
      <c r="DW75" s="974"/>
      <c r="DX75" s="974"/>
      <c r="DY75" s="974"/>
      <c r="DZ75" s="975"/>
      <c r="EA75" s="226"/>
    </row>
    <row r="76" spans="1:131" ht="26.25" customHeight="1" x14ac:dyDescent="0.2">
      <c r="A76" s="234">
        <v>9</v>
      </c>
      <c r="B76" s="1002" t="s">
        <v>607</v>
      </c>
      <c r="C76" s="1003"/>
      <c r="D76" s="1003"/>
      <c r="E76" s="1003"/>
      <c r="F76" s="1003"/>
      <c r="G76" s="1003"/>
      <c r="H76" s="1003"/>
      <c r="I76" s="1003"/>
      <c r="J76" s="1003"/>
      <c r="K76" s="1003"/>
      <c r="L76" s="1003"/>
      <c r="M76" s="1003"/>
      <c r="N76" s="1003"/>
      <c r="O76" s="1003"/>
      <c r="P76" s="1004"/>
      <c r="Q76" s="1006">
        <v>204037</v>
      </c>
      <c r="R76" s="1007"/>
      <c r="S76" s="1007"/>
      <c r="T76" s="1007"/>
      <c r="U76" s="1008"/>
      <c r="V76" s="1009">
        <v>197049</v>
      </c>
      <c r="W76" s="1007"/>
      <c r="X76" s="1007"/>
      <c r="Y76" s="1007"/>
      <c r="Z76" s="1008"/>
      <c r="AA76" s="1009">
        <v>6987</v>
      </c>
      <c r="AB76" s="1007"/>
      <c r="AC76" s="1007"/>
      <c r="AD76" s="1007"/>
      <c r="AE76" s="1008"/>
      <c r="AF76" s="1009">
        <v>6987</v>
      </c>
      <c r="AG76" s="1007"/>
      <c r="AH76" s="1007"/>
      <c r="AI76" s="1007"/>
      <c r="AJ76" s="1008"/>
      <c r="AK76" s="1009" t="s">
        <v>596</v>
      </c>
      <c r="AL76" s="1007"/>
      <c r="AM76" s="1007"/>
      <c r="AN76" s="1007"/>
      <c r="AO76" s="1008"/>
      <c r="AP76" s="1009" t="s">
        <v>596</v>
      </c>
      <c r="AQ76" s="1007"/>
      <c r="AR76" s="1007"/>
      <c r="AS76" s="1007"/>
      <c r="AT76" s="1008"/>
      <c r="AU76" s="1009" t="s">
        <v>596</v>
      </c>
      <c r="AV76" s="1007"/>
      <c r="AW76" s="1007"/>
      <c r="AX76" s="1007"/>
      <c r="AY76" s="1008"/>
      <c r="AZ76" s="1000" t="s">
        <v>610</v>
      </c>
      <c r="BA76" s="1000"/>
      <c r="BB76" s="1000"/>
      <c r="BC76" s="1000"/>
      <c r="BD76" s="1001"/>
      <c r="BE76" s="237"/>
      <c r="BF76" s="237"/>
      <c r="BG76" s="237"/>
      <c r="BH76" s="237"/>
      <c r="BI76" s="237"/>
      <c r="BJ76" s="237"/>
      <c r="BK76" s="237"/>
      <c r="BL76" s="237"/>
      <c r="BM76" s="237"/>
      <c r="BN76" s="237"/>
      <c r="BO76" s="237"/>
      <c r="BP76" s="237"/>
      <c r="BQ76" s="234">
        <v>70</v>
      </c>
      <c r="BR76" s="239"/>
      <c r="BS76" s="973"/>
      <c r="BT76" s="974"/>
      <c r="BU76" s="974"/>
      <c r="BV76" s="974"/>
      <c r="BW76" s="974"/>
      <c r="BX76" s="974"/>
      <c r="BY76" s="974"/>
      <c r="BZ76" s="974"/>
      <c r="CA76" s="974"/>
      <c r="CB76" s="974"/>
      <c r="CC76" s="974"/>
      <c r="CD76" s="974"/>
      <c r="CE76" s="974"/>
      <c r="CF76" s="974"/>
      <c r="CG76" s="983"/>
      <c r="CH76" s="984"/>
      <c r="CI76" s="985"/>
      <c r="CJ76" s="985"/>
      <c r="CK76" s="985"/>
      <c r="CL76" s="986"/>
      <c r="CM76" s="984"/>
      <c r="CN76" s="985"/>
      <c r="CO76" s="985"/>
      <c r="CP76" s="985"/>
      <c r="CQ76" s="986"/>
      <c r="CR76" s="984"/>
      <c r="CS76" s="985"/>
      <c r="CT76" s="985"/>
      <c r="CU76" s="985"/>
      <c r="CV76" s="986"/>
      <c r="CW76" s="984"/>
      <c r="CX76" s="985"/>
      <c r="CY76" s="985"/>
      <c r="CZ76" s="985"/>
      <c r="DA76" s="986"/>
      <c r="DB76" s="984"/>
      <c r="DC76" s="985"/>
      <c r="DD76" s="985"/>
      <c r="DE76" s="985"/>
      <c r="DF76" s="986"/>
      <c r="DG76" s="984"/>
      <c r="DH76" s="985"/>
      <c r="DI76" s="985"/>
      <c r="DJ76" s="985"/>
      <c r="DK76" s="986"/>
      <c r="DL76" s="984"/>
      <c r="DM76" s="985"/>
      <c r="DN76" s="985"/>
      <c r="DO76" s="985"/>
      <c r="DP76" s="986"/>
      <c r="DQ76" s="984"/>
      <c r="DR76" s="985"/>
      <c r="DS76" s="985"/>
      <c r="DT76" s="985"/>
      <c r="DU76" s="986"/>
      <c r="DV76" s="973"/>
      <c r="DW76" s="974"/>
      <c r="DX76" s="974"/>
      <c r="DY76" s="974"/>
      <c r="DZ76" s="975"/>
      <c r="EA76" s="226"/>
    </row>
    <row r="77" spans="1:131" ht="26.25" customHeight="1" x14ac:dyDescent="0.2">
      <c r="A77" s="234">
        <v>10</v>
      </c>
      <c r="B77" s="1002"/>
      <c r="C77" s="1003"/>
      <c r="D77" s="1003"/>
      <c r="E77" s="1003"/>
      <c r="F77" s="1003"/>
      <c r="G77" s="1003"/>
      <c r="H77" s="1003"/>
      <c r="I77" s="1003"/>
      <c r="J77" s="1003"/>
      <c r="K77" s="1003"/>
      <c r="L77" s="1003"/>
      <c r="M77" s="1003"/>
      <c r="N77" s="1003"/>
      <c r="O77" s="1003"/>
      <c r="P77" s="1004"/>
      <c r="Q77" s="1006"/>
      <c r="R77" s="1007"/>
      <c r="S77" s="1007"/>
      <c r="T77" s="1007"/>
      <c r="U77" s="1008"/>
      <c r="V77" s="1009"/>
      <c r="W77" s="1007"/>
      <c r="X77" s="1007"/>
      <c r="Y77" s="1007"/>
      <c r="Z77" s="1008"/>
      <c r="AA77" s="1009"/>
      <c r="AB77" s="1007"/>
      <c r="AC77" s="1007"/>
      <c r="AD77" s="1007"/>
      <c r="AE77" s="1008"/>
      <c r="AF77" s="1009"/>
      <c r="AG77" s="1007"/>
      <c r="AH77" s="1007"/>
      <c r="AI77" s="1007"/>
      <c r="AJ77" s="1008"/>
      <c r="AK77" s="1009"/>
      <c r="AL77" s="1007"/>
      <c r="AM77" s="1007"/>
      <c r="AN77" s="1007"/>
      <c r="AO77" s="1008"/>
      <c r="AP77" s="1009"/>
      <c r="AQ77" s="1007"/>
      <c r="AR77" s="1007"/>
      <c r="AS77" s="1007"/>
      <c r="AT77" s="1008"/>
      <c r="AU77" s="1009"/>
      <c r="AV77" s="1007"/>
      <c r="AW77" s="1007"/>
      <c r="AX77" s="1007"/>
      <c r="AY77" s="1008"/>
      <c r="AZ77" s="1000"/>
      <c r="BA77" s="1000"/>
      <c r="BB77" s="1000"/>
      <c r="BC77" s="1000"/>
      <c r="BD77" s="1001"/>
      <c r="BE77" s="237"/>
      <c r="BF77" s="237"/>
      <c r="BG77" s="237"/>
      <c r="BH77" s="237"/>
      <c r="BI77" s="237"/>
      <c r="BJ77" s="237"/>
      <c r="BK77" s="237"/>
      <c r="BL77" s="237"/>
      <c r="BM77" s="237"/>
      <c r="BN77" s="237"/>
      <c r="BO77" s="237"/>
      <c r="BP77" s="237"/>
      <c r="BQ77" s="234">
        <v>71</v>
      </c>
      <c r="BR77" s="239"/>
      <c r="BS77" s="973"/>
      <c r="BT77" s="974"/>
      <c r="BU77" s="974"/>
      <c r="BV77" s="974"/>
      <c r="BW77" s="974"/>
      <c r="BX77" s="974"/>
      <c r="BY77" s="974"/>
      <c r="BZ77" s="974"/>
      <c r="CA77" s="974"/>
      <c r="CB77" s="974"/>
      <c r="CC77" s="974"/>
      <c r="CD77" s="974"/>
      <c r="CE77" s="974"/>
      <c r="CF77" s="974"/>
      <c r="CG77" s="983"/>
      <c r="CH77" s="984"/>
      <c r="CI77" s="985"/>
      <c r="CJ77" s="985"/>
      <c r="CK77" s="985"/>
      <c r="CL77" s="986"/>
      <c r="CM77" s="984"/>
      <c r="CN77" s="985"/>
      <c r="CO77" s="985"/>
      <c r="CP77" s="985"/>
      <c r="CQ77" s="986"/>
      <c r="CR77" s="984"/>
      <c r="CS77" s="985"/>
      <c r="CT77" s="985"/>
      <c r="CU77" s="985"/>
      <c r="CV77" s="986"/>
      <c r="CW77" s="984"/>
      <c r="CX77" s="985"/>
      <c r="CY77" s="985"/>
      <c r="CZ77" s="985"/>
      <c r="DA77" s="986"/>
      <c r="DB77" s="984"/>
      <c r="DC77" s="985"/>
      <c r="DD77" s="985"/>
      <c r="DE77" s="985"/>
      <c r="DF77" s="986"/>
      <c r="DG77" s="984"/>
      <c r="DH77" s="985"/>
      <c r="DI77" s="985"/>
      <c r="DJ77" s="985"/>
      <c r="DK77" s="986"/>
      <c r="DL77" s="984"/>
      <c r="DM77" s="985"/>
      <c r="DN77" s="985"/>
      <c r="DO77" s="985"/>
      <c r="DP77" s="986"/>
      <c r="DQ77" s="984"/>
      <c r="DR77" s="985"/>
      <c r="DS77" s="985"/>
      <c r="DT77" s="985"/>
      <c r="DU77" s="986"/>
      <c r="DV77" s="973"/>
      <c r="DW77" s="974"/>
      <c r="DX77" s="974"/>
      <c r="DY77" s="974"/>
      <c r="DZ77" s="975"/>
      <c r="EA77" s="226"/>
    </row>
    <row r="78" spans="1:131" ht="26.25" customHeight="1" x14ac:dyDescent="0.2">
      <c r="A78" s="234">
        <v>11</v>
      </c>
      <c r="B78" s="1002"/>
      <c r="C78" s="1003"/>
      <c r="D78" s="1003"/>
      <c r="E78" s="1003"/>
      <c r="F78" s="1003"/>
      <c r="G78" s="1003"/>
      <c r="H78" s="1003"/>
      <c r="I78" s="1003"/>
      <c r="J78" s="1003"/>
      <c r="K78" s="1003"/>
      <c r="L78" s="1003"/>
      <c r="M78" s="1003"/>
      <c r="N78" s="1003"/>
      <c r="O78" s="1003"/>
      <c r="P78" s="1004"/>
      <c r="Q78" s="1005"/>
      <c r="R78" s="999"/>
      <c r="S78" s="999"/>
      <c r="T78" s="999"/>
      <c r="U78" s="999"/>
      <c r="V78" s="999"/>
      <c r="W78" s="999"/>
      <c r="X78" s="999"/>
      <c r="Y78" s="999"/>
      <c r="Z78" s="999"/>
      <c r="AA78" s="999"/>
      <c r="AB78" s="999"/>
      <c r="AC78" s="999"/>
      <c r="AD78" s="999"/>
      <c r="AE78" s="999"/>
      <c r="AF78" s="999"/>
      <c r="AG78" s="999"/>
      <c r="AH78" s="999"/>
      <c r="AI78" s="999"/>
      <c r="AJ78" s="999"/>
      <c r="AK78" s="999"/>
      <c r="AL78" s="999"/>
      <c r="AM78" s="999"/>
      <c r="AN78" s="999"/>
      <c r="AO78" s="999"/>
      <c r="AP78" s="999"/>
      <c r="AQ78" s="999"/>
      <c r="AR78" s="999"/>
      <c r="AS78" s="999"/>
      <c r="AT78" s="999"/>
      <c r="AU78" s="999"/>
      <c r="AV78" s="999"/>
      <c r="AW78" s="999"/>
      <c r="AX78" s="999"/>
      <c r="AY78" s="999"/>
      <c r="AZ78" s="1000"/>
      <c r="BA78" s="1000"/>
      <c r="BB78" s="1000"/>
      <c r="BC78" s="1000"/>
      <c r="BD78" s="1001"/>
      <c r="BE78" s="237"/>
      <c r="BF78" s="237"/>
      <c r="BG78" s="237"/>
      <c r="BH78" s="237"/>
      <c r="BI78" s="237"/>
      <c r="BJ78" s="226"/>
      <c r="BK78" s="226"/>
      <c r="BL78" s="226"/>
      <c r="BM78" s="226"/>
      <c r="BN78" s="226"/>
      <c r="BO78" s="237"/>
      <c r="BP78" s="237"/>
      <c r="BQ78" s="234">
        <v>72</v>
      </c>
      <c r="BR78" s="239"/>
      <c r="BS78" s="973"/>
      <c r="BT78" s="974"/>
      <c r="BU78" s="974"/>
      <c r="BV78" s="974"/>
      <c r="BW78" s="974"/>
      <c r="BX78" s="974"/>
      <c r="BY78" s="974"/>
      <c r="BZ78" s="974"/>
      <c r="CA78" s="974"/>
      <c r="CB78" s="974"/>
      <c r="CC78" s="974"/>
      <c r="CD78" s="974"/>
      <c r="CE78" s="974"/>
      <c r="CF78" s="974"/>
      <c r="CG78" s="983"/>
      <c r="CH78" s="984"/>
      <c r="CI78" s="985"/>
      <c r="CJ78" s="985"/>
      <c r="CK78" s="985"/>
      <c r="CL78" s="986"/>
      <c r="CM78" s="984"/>
      <c r="CN78" s="985"/>
      <c r="CO78" s="985"/>
      <c r="CP78" s="985"/>
      <c r="CQ78" s="986"/>
      <c r="CR78" s="984"/>
      <c r="CS78" s="985"/>
      <c r="CT78" s="985"/>
      <c r="CU78" s="985"/>
      <c r="CV78" s="986"/>
      <c r="CW78" s="984"/>
      <c r="CX78" s="985"/>
      <c r="CY78" s="985"/>
      <c r="CZ78" s="985"/>
      <c r="DA78" s="986"/>
      <c r="DB78" s="984"/>
      <c r="DC78" s="985"/>
      <c r="DD78" s="985"/>
      <c r="DE78" s="985"/>
      <c r="DF78" s="986"/>
      <c r="DG78" s="984"/>
      <c r="DH78" s="985"/>
      <c r="DI78" s="985"/>
      <c r="DJ78" s="985"/>
      <c r="DK78" s="986"/>
      <c r="DL78" s="984"/>
      <c r="DM78" s="985"/>
      <c r="DN78" s="985"/>
      <c r="DO78" s="985"/>
      <c r="DP78" s="986"/>
      <c r="DQ78" s="984"/>
      <c r="DR78" s="985"/>
      <c r="DS78" s="985"/>
      <c r="DT78" s="985"/>
      <c r="DU78" s="986"/>
      <c r="DV78" s="973"/>
      <c r="DW78" s="974"/>
      <c r="DX78" s="974"/>
      <c r="DY78" s="974"/>
      <c r="DZ78" s="975"/>
      <c r="EA78" s="226"/>
    </row>
    <row r="79" spans="1:131" ht="26.25" customHeight="1" x14ac:dyDescent="0.2">
      <c r="A79" s="234">
        <v>12</v>
      </c>
      <c r="B79" s="1002"/>
      <c r="C79" s="1003"/>
      <c r="D79" s="1003"/>
      <c r="E79" s="1003"/>
      <c r="F79" s="1003"/>
      <c r="G79" s="1003"/>
      <c r="H79" s="1003"/>
      <c r="I79" s="1003"/>
      <c r="J79" s="1003"/>
      <c r="K79" s="1003"/>
      <c r="L79" s="1003"/>
      <c r="M79" s="1003"/>
      <c r="N79" s="1003"/>
      <c r="O79" s="1003"/>
      <c r="P79" s="1004"/>
      <c r="Q79" s="1005"/>
      <c r="R79" s="999"/>
      <c r="S79" s="999"/>
      <c r="T79" s="999"/>
      <c r="U79" s="999"/>
      <c r="V79" s="999"/>
      <c r="W79" s="999"/>
      <c r="X79" s="999"/>
      <c r="Y79" s="999"/>
      <c r="Z79" s="999"/>
      <c r="AA79" s="999"/>
      <c r="AB79" s="999"/>
      <c r="AC79" s="999"/>
      <c r="AD79" s="999"/>
      <c r="AE79" s="999"/>
      <c r="AF79" s="999"/>
      <c r="AG79" s="999"/>
      <c r="AH79" s="999"/>
      <c r="AI79" s="999"/>
      <c r="AJ79" s="999"/>
      <c r="AK79" s="999"/>
      <c r="AL79" s="999"/>
      <c r="AM79" s="999"/>
      <c r="AN79" s="999"/>
      <c r="AO79" s="999"/>
      <c r="AP79" s="999"/>
      <c r="AQ79" s="999"/>
      <c r="AR79" s="999"/>
      <c r="AS79" s="999"/>
      <c r="AT79" s="999"/>
      <c r="AU79" s="999"/>
      <c r="AV79" s="999"/>
      <c r="AW79" s="999"/>
      <c r="AX79" s="999"/>
      <c r="AY79" s="999"/>
      <c r="AZ79" s="1000"/>
      <c r="BA79" s="1000"/>
      <c r="BB79" s="1000"/>
      <c r="BC79" s="1000"/>
      <c r="BD79" s="1001"/>
      <c r="BE79" s="237"/>
      <c r="BF79" s="237"/>
      <c r="BG79" s="237"/>
      <c r="BH79" s="237"/>
      <c r="BI79" s="237"/>
      <c r="BJ79" s="226"/>
      <c r="BK79" s="226"/>
      <c r="BL79" s="226"/>
      <c r="BM79" s="226"/>
      <c r="BN79" s="226"/>
      <c r="BO79" s="237"/>
      <c r="BP79" s="237"/>
      <c r="BQ79" s="234">
        <v>73</v>
      </c>
      <c r="BR79" s="239"/>
      <c r="BS79" s="973"/>
      <c r="BT79" s="974"/>
      <c r="BU79" s="974"/>
      <c r="BV79" s="974"/>
      <c r="BW79" s="974"/>
      <c r="BX79" s="974"/>
      <c r="BY79" s="974"/>
      <c r="BZ79" s="974"/>
      <c r="CA79" s="974"/>
      <c r="CB79" s="974"/>
      <c r="CC79" s="974"/>
      <c r="CD79" s="974"/>
      <c r="CE79" s="974"/>
      <c r="CF79" s="974"/>
      <c r="CG79" s="983"/>
      <c r="CH79" s="984"/>
      <c r="CI79" s="985"/>
      <c r="CJ79" s="985"/>
      <c r="CK79" s="985"/>
      <c r="CL79" s="986"/>
      <c r="CM79" s="984"/>
      <c r="CN79" s="985"/>
      <c r="CO79" s="985"/>
      <c r="CP79" s="985"/>
      <c r="CQ79" s="986"/>
      <c r="CR79" s="984"/>
      <c r="CS79" s="985"/>
      <c r="CT79" s="985"/>
      <c r="CU79" s="985"/>
      <c r="CV79" s="986"/>
      <c r="CW79" s="984"/>
      <c r="CX79" s="985"/>
      <c r="CY79" s="985"/>
      <c r="CZ79" s="985"/>
      <c r="DA79" s="986"/>
      <c r="DB79" s="984"/>
      <c r="DC79" s="985"/>
      <c r="DD79" s="985"/>
      <c r="DE79" s="985"/>
      <c r="DF79" s="986"/>
      <c r="DG79" s="984"/>
      <c r="DH79" s="985"/>
      <c r="DI79" s="985"/>
      <c r="DJ79" s="985"/>
      <c r="DK79" s="986"/>
      <c r="DL79" s="984"/>
      <c r="DM79" s="985"/>
      <c r="DN79" s="985"/>
      <c r="DO79" s="985"/>
      <c r="DP79" s="986"/>
      <c r="DQ79" s="984"/>
      <c r="DR79" s="985"/>
      <c r="DS79" s="985"/>
      <c r="DT79" s="985"/>
      <c r="DU79" s="986"/>
      <c r="DV79" s="973"/>
      <c r="DW79" s="974"/>
      <c r="DX79" s="974"/>
      <c r="DY79" s="974"/>
      <c r="DZ79" s="975"/>
      <c r="EA79" s="226"/>
    </row>
    <row r="80" spans="1:131" ht="26.25" customHeight="1" x14ac:dyDescent="0.2">
      <c r="A80" s="234">
        <v>13</v>
      </c>
      <c r="B80" s="1002"/>
      <c r="C80" s="1003"/>
      <c r="D80" s="1003"/>
      <c r="E80" s="1003"/>
      <c r="F80" s="1003"/>
      <c r="G80" s="1003"/>
      <c r="H80" s="1003"/>
      <c r="I80" s="1003"/>
      <c r="J80" s="1003"/>
      <c r="K80" s="1003"/>
      <c r="L80" s="1003"/>
      <c r="M80" s="1003"/>
      <c r="N80" s="1003"/>
      <c r="O80" s="1003"/>
      <c r="P80" s="1004"/>
      <c r="Q80" s="1005"/>
      <c r="R80" s="999"/>
      <c r="S80" s="999"/>
      <c r="T80" s="999"/>
      <c r="U80" s="999"/>
      <c r="V80" s="999"/>
      <c r="W80" s="999"/>
      <c r="X80" s="999"/>
      <c r="Y80" s="999"/>
      <c r="Z80" s="999"/>
      <c r="AA80" s="999"/>
      <c r="AB80" s="999"/>
      <c r="AC80" s="999"/>
      <c r="AD80" s="999"/>
      <c r="AE80" s="999"/>
      <c r="AF80" s="999"/>
      <c r="AG80" s="999"/>
      <c r="AH80" s="999"/>
      <c r="AI80" s="999"/>
      <c r="AJ80" s="999"/>
      <c r="AK80" s="999"/>
      <c r="AL80" s="999"/>
      <c r="AM80" s="999"/>
      <c r="AN80" s="999"/>
      <c r="AO80" s="999"/>
      <c r="AP80" s="999"/>
      <c r="AQ80" s="999"/>
      <c r="AR80" s="999"/>
      <c r="AS80" s="999"/>
      <c r="AT80" s="999"/>
      <c r="AU80" s="999"/>
      <c r="AV80" s="999"/>
      <c r="AW80" s="999"/>
      <c r="AX80" s="999"/>
      <c r="AY80" s="999"/>
      <c r="AZ80" s="1000"/>
      <c r="BA80" s="1000"/>
      <c r="BB80" s="1000"/>
      <c r="BC80" s="1000"/>
      <c r="BD80" s="1001"/>
      <c r="BE80" s="237"/>
      <c r="BF80" s="237"/>
      <c r="BG80" s="237"/>
      <c r="BH80" s="237"/>
      <c r="BI80" s="237"/>
      <c r="BJ80" s="237"/>
      <c r="BK80" s="237"/>
      <c r="BL80" s="237"/>
      <c r="BM80" s="237"/>
      <c r="BN80" s="237"/>
      <c r="BO80" s="237"/>
      <c r="BP80" s="237"/>
      <c r="BQ80" s="234">
        <v>74</v>
      </c>
      <c r="BR80" s="239"/>
      <c r="BS80" s="973"/>
      <c r="BT80" s="974"/>
      <c r="BU80" s="974"/>
      <c r="BV80" s="974"/>
      <c r="BW80" s="974"/>
      <c r="BX80" s="974"/>
      <c r="BY80" s="974"/>
      <c r="BZ80" s="974"/>
      <c r="CA80" s="974"/>
      <c r="CB80" s="974"/>
      <c r="CC80" s="974"/>
      <c r="CD80" s="974"/>
      <c r="CE80" s="974"/>
      <c r="CF80" s="974"/>
      <c r="CG80" s="983"/>
      <c r="CH80" s="984"/>
      <c r="CI80" s="985"/>
      <c r="CJ80" s="985"/>
      <c r="CK80" s="985"/>
      <c r="CL80" s="986"/>
      <c r="CM80" s="984"/>
      <c r="CN80" s="985"/>
      <c r="CO80" s="985"/>
      <c r="CP80" s="985"/>
      <c r="CQ80" s="986"/>
      <c r="CR80" s="984"/>
      <c r="CS80" s="985"/>
      <c r="CT80" s="985"/>
      <c r="CU80" s="985"/>
      <c r="CV80" s="986"/>
      <c r="CW80" s="984"/>
      <c r="CX80" s="985"/>
      <c r="CY80" s="985"/>
      <c r="CZ80" s="985"/>
      <c r="DA80" s="986"/>
      <c r="DB80" s="984"/>
      <c r="DC80" s="985"/>
      <c r="DD80" s="985"/>
      <c r="DE80" s="985"/>
      <c r="DF80" s="986"/>
      <c r="DG80" s="984"/>
      <c r="DH80" s="985"/>
      <c r="DI80" s="985"/>
      <c r="DJ80" s="985"/>
      <c r="DK80" s="986"/>
      <c r="DL80" s="984"/>
      <c r="DM80" s="985"/>
      <c r="DN80" s="985"/>
      <c r="DO80" s="985"/>
      <c r="DP80" s="986"/>
      <c r="DQ80" s="984"/>
      <c r="DR80" s="985"/>
      <c r="DS80" s="985"/>
      <c r="DT80" s="985"/>
      <c r="DU80" s="986"/>
      <c r="DV80" s="973"/>
      <c r="DW80" s="974"/>
      <c r="DX80" s="974"/>
      <c r="DY80" s="974"/>
      <c r="DZ80" s="975"/>
      <c r="EA80" s="226"/>
    </row>
    <row r="81" spans="1:131" ht="26.25" customHeight="1" x14ac:dyDescent="0.2">
      <c r="A81" s="234">
        <v>14</v>
      </c>
      <c r="B81" s="1002"/>
      <c r="C81" s="1003"/>
      <c r="D81" s="1003"/>
      <c r="E81" s="1003"/>
      <c r="F81" s="1003"/>
      <c r="G81" s="1003"/>
      <c r="H81" s="1003"/>
      <c r="I81" s="1003"/>
      <c r="J81" s="1003"/>
      <c r="K81" s="1003"/>
      <c r="L81" s="1003"/>
      <c r="M81" s="1003"/>
      <c r="N81" s="1003"/>
      <c r="O81" s="1003"/>
      <c r="P81" s="1004"/>
      <c r="Q81" s="1005"/>
      <c r="R81" s="999"/>
      <c r="S81" s="999"/>
      <c r="T81" s="999"/>
      <c r="U81" s="999"/>
      <c r="V81" s="999"/>
      <c r="W81" s="999"/>
      <c r="X81" s="999"/>
      <c r="Y81" s="999"/>
      <c r="Z81" s="999"/>
      <c r="AA81" s="999"/>
      <c r="AB81" s="999"/>
      <c r="AC81" s="999"/>
      <c r="AD81" s="999"/>
      <c r="AE81" s="999"/>
      <c r="AF81" s="999"/>
      <c r="AG81" s="999"/>
      <c r="AH81" s="999"/>
      <c r="AI81" s="999"/>
      <c r="AJ81" s="999"/>
      <c r="AK81" s="999"/>
      <c r="AL81" s="999"/>
      <c r="AM81" s="999"/>
      <c r="AN81" s="999"/>
      <c r="AO81" s="999"/>
      <c r="AP81" s="999"/>
      <c r="AQ81" s="999"/>
      <c r="AR81" s="999"/>
      <c r="AS81" s="999"/>
      <c r="AT81" s="999"/>
      <c r="AU81" s="999"/>
      <c r="AV81" s="999"/>
      <c r="AW81" s="999"/>
      <c r="AX81" s="999"/>
      <c r="AY81" s="999"/>
      <c r="AZ81" s="1000"/>
      <c r="BA81" s="1000"/>
      <c r="BB81" s="1000"/>
      <c r="BC81" s="1000"/>
      <c r="BD81" s="1001"/>
      <c r="BE81" s="237"/>
      <c r="BF81" s="237"/>
      <c r="BG81" s="237"/>
      <c r="BH81" s="237"/>
      <c r="BI81" s="237"/>
      <c r="BJ81" s="237"/>
      <c r="BK81" s="237"/>
      <c r="BL81" s="237"/>
      <c r="BM81" s="237"/>
      <c r="BN81" s="237"/>
      <c r="BO81" s="237"/>
      <c r="BP81" s="237"/>
      <c r="BQ81" s="234">
        <v>75</v>
      </c>
      <c r="BR81" s="239"/>
      <c r="BS81" s="973"/>
      <c r="BT81" s="974"/>
      <c r="BU81" s="974"/>
      <c r="BV81" s="974"/>
      <c r="BW81" s="974"/>
      <c r="BX81" s="974"/>
      <c r="BY81" s="974"/>
      <c r="BZ81" s="974"/>
      <c r="CA81" s="974"/>
      <c r="CB81" s="974"/>
      <c r="CC81" s="974"/>
      <c r="CD81" s="974"/>
      <c r="CE81" s="974"/>
      <c r="CF81" s="974"/>
      <c r="CG81" s="983"/>
      <c r="CH81" s="984"/>
      <c r="CI81" s="985"/>
      <c r="CJ81" s="985"/>
      <c r="CK81" s="985"/>
      <c r="CL81" s="986"/>
      <c r="CM81" s="984"/>
      <c r="CN81" s="985"/>
      <c r="CO81" s="985"/>
      <c r="CP81" s="985"/>
      <c r="CQ81" s="986"/>
      <c r="CR81" s="984"/>
      <c r="CS81" s="985"/>
      <c r="CT81" s="985"/>
      <c r="CU81" s="985"/>
      <c r="CV81" s="986"/>
      <c r="CW81" s="984"/>
      <c r="CX81" s="985"/>
      <c r="CY81" s="985"/>
      <c r="CZ81" s="985"/>
      <c r="DA81" s="986"/>
      <c r="DB81" s="984"/>
      <c r="DC81" s="985"/>
      <c r="DD81" s="985"/>
      <c r="DE81" s="985"/>
      <c r="DF81" s="986"/>
      <c r="DG81" s="984"/>
      <c r="DH81" s="985"/>
      <c r="DI81" s="985"/>
      <c r="DJ81" s="985"/>
      <c r="DK81" s="986"/>
      <c r="DL81" s="984"/>
      <c r="DM81" s="985"/>
      <c r="DN81" s="985"/>
      <c r="DO81" s="985"/>
      <c r="DP81" s="986"/>
      <c r="DQ81" s="984"/>
      <c r="DR81" s="985"/>
      <c r="DS81" s="985"/>
      <c r="DT81" s="985"/>
      <c r="DU81" s="986"/>
      <c r="DV81" s="973"/>
      <c r="DW81" s="974"/>
      <c r="DX81" s="974"/>
      <c r="DY81" s="974"/>
      <c r="DZ81" s="975"/>
      <c r="EA81" s="226"/>
    </row>
    <row r="82" spans="1:131" ht="26.25" customHeight="1" x14ac:dyDescent="0.2">
      <c r="A82" s="234">
        <v>15</v>
      </c>
      <c r="B82" s="1002"/>
      <c r="C82" s="1003"/>
      <c r="D82" s="1003"/>
      <c r="E82" s="1003"/>
      <c r="F82" s="1003"/>
      <c r="G82" s="1003"/>
      <c r="H82" s="1003"/>
      <c r="I82" s="1003"/>
      <c r="J82" s="1003"/>
      <c r="K82" s="1003"/>
      <c r="L82" s="1003"/>
      <c r="M82" s="1003"/>
      <c r="N82" s="1003"/>
      <c r="O82" s="1003"/>
      <c r="P82" s="1004"/>
      <c r="Q82" s="1005"/>
      <c r="R82" s="999"/>
      <c r="S82" s="999"/>
      <c r="T82" s="999"/>
      <c r="U82" s="999"/>
      <c r="V82" s="999"/>
      <c r="W82" s="999"/>
      <c r="X82" s="999"/>
      <c r="Y82" s="999"/>
      <c r="Z82" s="999"/>
      <c r="AA82" s="999"/>
      <c r="AB82" s="999"/>
      <c r="AC82" s="999"/>
      <c r="AD82" s="999"/>
      <c r="AE82" s="999"/>
      <c r="AF82" s="999"/>
      <c r="AG82" s="999"/>
      <c r="AH82" s="999"/>
      <c r="AI82" s="999"/>
      <c r="AJ82" s="999"/>
      <c r="AK82" s="999"/>
      <c r="AL82" s="999"/>
      <c r="AM82" s="999"/>
      <c r="AN82" s="999"/>
      <c r="AO82" s="999"/>
      <c r="AP82" s="999"/>
      <c r="AQ82" s="999"/>
      <c r="AR82" s="999"/>
      <c r="AS82" s="999"/>
      <c r="AT82" s="999"/>
      <c r="AU82" s="999"/>
      <c r="AV82" s="999"/>
      <c r="AW82" s="999"/>
      <c r="AX82" s="999"/>
      <c r="AY82" s="999"/>
      <c r="AZ82" s="1000"/>
      <c r="BA82" s="1000"/>
      <c r="BB82" s="1000"/>
      <c r="BC82" s="1000"/>
      <c r="BD82" s="1001"/>
      <c r="BE82" s="237"/>
      <c r="BF82" s="237"/>
      <c r="BG82" s="237"/>
      <c r="BH82" s="237"/>
      <c r="BI82" s="237"/>
      <c r="BJ82" s="237"/>
      <c r="BK82" s="237"/>
      <c r="BL82" s="237"/>
      <c r="BM82" s="237"/>
      <c r="BN82" s="237"/>
      <c r="BO82" s="237"/>
      <c r="BP82" s="237"/>
      <c r="BQ82" s="234">
        <v>76</v>
      </c>
      <c r="BR82" s="239"/>
      <c r="BS82" s="973"/>
      <c r="BT82" s="974"/>
      <c r="BU82" s="974"/>
      <c r="BV82" s="974"/>
      <c r="BW82" s="974"/>
      <c r="BX82" s="974"/>
      <c r="BY82" s="974"/>
      <c r="BZ82" s="974"/>
      <c r="CA82" s="974"/>
      <c r="CB82" s="974"/>
      <c r="CC82" s="974"/>
      <c r="CD82" s="974"/>
      <c r="CE82" s="974"/>
      <c r="CF82" s="974"/>
      <c r="CG82" s="983"/>
      <c r="CH82" s="984"/>
      <c r="CI82" s="985"/>
      <c r="CJ82" s="985"/>
      <c r="CK82" s="985"/>
      <c r="CL82" s="986"/>
      <c r="CM82" s="984"/>
      <c r="CN82" s="985"/>
      <c r="CO82" s="985"/>
      <c r="CP82" s="985"/>
      <c r="CQ82" s="986"/>
      <c r="CR82" s="984"/>
      <c r="CS82" s="985"/>
      <c r="CT82" s="985"/>
      <c r="CU82" s="985"/>
      <c r="CV82" s="986"/>
      <c r="CW82" s="984"/>
      <c r="CX82" s="985"/>
      <c r="CY82" s="985"/>
      <c r="CZ82" s="985"/>
      <c r="DA82" s="986"/>
      <c r="DB82" s="984"/>
      <c r="DC82" s="985"/>
      <c r="DD82" s="985"/>
      <c r="DE82" s="985"/>
      <c r="DF82" s="986"/>
      <c r="DG82" s="984"/>
      <c r="DH82" s="985"/>
      <c r="DI82" s="985"/>
      <c r="DJ82" s="985"/>
      <c r="DK82" s="986"/>
      <c r="DL82" s="984"/>
      <c r="DM82" s="985"/>
      <c r="DN82" s="985"/>
      <c r="DO82" s="985"/>
      <c r="DP82" s="986"/>
      <c r="DQ82" s="984"/>
      <c r="DR82" s="985"/>
      <c r="DS82" s="985"/>
      <c r="DT82" s="985"/>
      <c r="DU82" s="986"/>
      <c r="DV82" s="973"/>
      <c r="DW82" s="974"/>
      <c r="DX82" s="974"/>
      <c r="DY82" s="974"/>
      <c r="DZ82" s="975"/>
      <c r="EA82" s="226"/>
    </row>
    <row r="83" spans="1:131" ht="26.25" customHeight="1" x14ac:dyDescent="0.2">
      <c r="A83" s="234">
        <v>16</v>
      </c>
      <c r="B83" s="1002"/>
      <c r="C83" s="1003"/>
      <c r="D83" s="1003"/>
      <c r="E83" s="1003"/>
      <c r="F83" s="1003"/>
      <c r="G83" s="1003"/>
      <c r="H83" s="1003"/>
      <c r="I83" s="1003"/>
      <c r="J83" s="1003"/>
      <c r="K83" s="1003"/>
      <c r="L83" s="1003"/>
      <c r="M83" s="1003"/>
      <c r="N83" s="1003"/>
      <c r="O83" s="1003"/>
      <c r="P83" s="1004"/>
      <c r="Q83" s="1005"/>
      <c r="R83" s="999"/>
      <c r="S83" s="999"/>
      <c r="T83" s="999"/>
      <c r="U83" s="999"/>
      <c r="V83" s="999"/>
      <c r="W83" s="999"/>
      <c r="X83" s="999"/>
      <c r="Y83" s="999"/>
      <c r="Z83" s="999"/>
      <c r="AA83" s="999"/>
      <c r="AB83" s="999"/>
      <c r="AC83" s="999"/>
      <c r="AD83" s="999"/>
      <c r="AE83" s="999"/>
      <c r="AF83" s="999"/>
      <c r="AG83" s="999"/>
      <c r="AH83" s="999"/>
      <c r="AI83" s="999"/>
      <c r="AJ83" s="999"/>
      <c r="AK83" s="999"/>
      <c r="AL83" s="999"/>
      <c r="AM83" s="999"/>
      <c r="AN83" s="999"/>
      <c r="AO83" s="999"/>
      <c r="AP83" s="999"/>
      <c r="AQ83" s="999"/>
      <c r="AR83" s="999"/>
      <c r="AS83" s="999"/>
      <c r="AT83" s="999"/>
      <c r="AU83" s="999"/>
      <c r="AV83" s="999"/>
      <c r="AW83" s="999"/>
      <c r="AX83" s="999"/>
      <c r="AY83" s="999"/>
      <c r="AZ83" s="1000"/>
      <c r="BA83" s="1000"/>
      <c r="BB83" s="1000"/>
      <c r="BC83" s="1000"/>
      <c r="BD83" s="1001"/>
      <c r="BE83" s="237"/>
      <c r="BF83" s="237"/>
      <c r="BG83" s="237"/>
      <c r="BH83" s="237"/>
      <c r="BI83" s="237"/>
      <c r="BJ83" s="237"/>
      <c r="BK83" s="237"/>
      <c r="BL83" s="237"/>
      <c r="BM83" s="237"/>
      <c r="BN83" s="237"/>
      <c r="BO83" s="237"/>
      <c r="BP83" s="237"/>
      <c r="BQ83" s="234">
        <v>77</v>
      </c>
      <c r="BR83" s="239"/>
      <c r="BS83" s="973"/>
      <c r="BT83" s="974"/>
      <c r="BU83" s="974"/>
      <c r="BV83" s="974"/>
      <c r="BW83" s="974"/>
      <c r="BX83" s="974"/>
      <c r="BY83" s="974"/>
      <c r="BZ83" s="974"/>
      <c r="CA83" s="974"/>
      <c r="CB83" s="974"/>
      <c r="CC83" s="974"/>
      <c r="CD83" s="974"/>
      <c r="CE83" s="974"/>
      <c r="CF83" s="974"/>
      <c r="CG83" s="983"/>
      <c r="CH83" s="984"/>
      <c r="CI83" s="985"/>
      <c r="CJ83" s="985"/>
      <c r="CK83" s="985"/>
      <c r="CL83" s="986"/>
      <c r="CM83" s="984"/>
      <c r="CN83" s="985"/>
      <c r="CO83" s="985"/>
      <c r="CP83" s="985"/>
      <c r="CQ83" s="986"/>
      <c r="CR83" s="984"/>
      <c r="CS83" s="985"/>
      <c r="CT83" s="985"/>
      <c r="CU83" s="985"/>
      <c r="CV83" s="986"/>
      <c r="CW83" s="984"/>
      <c r="CX83" s="985"/>
      <c r="CY83" s="985"/>
      <c r="CZ83" s="985"/>
      <c r="DA83" s="986"/>
      <c r="DB83" s="984"/>
      <c r="DC83" s="985"/>
      <c r="DD83" s="985"/>
      <c r="DE83" s="985"/>
      <c r="DF83" s="986"/>
      <c r="DG83" s="984"/>
      <c r="DH83" s="985"/>
      <c r="DI83" s="985"/>
      <c r="DJ83" s="985"/>
      <c r="DK83" s="986"/>
      <c r="DL83" s="984"/>
      <c r="DM83" s="985"/>
      <c r="DN83" s="985"/>
      <c r="DO83" s="985"/>
      <c r="DP83" s="986"/>
      <c r="DQ83" s="984"/>
      <c r="DR83" s="985"/>
      <c r="DS83" s="985"/>
      <c r="DT83" s="985"/>
      <c r="DU83" s="986"/>
      <c r="DV83" s="973"/>
      <c r="DW83" s="974"/>
      <c r="DX83" s="974"/>
      <c r="DY83" s="974"/>
      <c r="DZ83" s="975"/>
      <c r="EA83" s="226"/>
    </row>
    <row r="84" spans="1:131" ht="26.25" customHeight="1" x14ac:dyDescent="0.2">
      <c r="A84" s="234">
        <v>17</v>
      </c>
      <c r="B84" s="1002"/>
      <c r="C84" s="1003"/>
      <c r="D84" s="1003"/>
      <c r="E84" s="1003"/>
      <c r="F84" s="1003"/>
      <c r="G84" s="1003"/>
      <c r="H84" s="1003"/>
      <c r="I84" s="1003"/>
      <c r="J84" s="1003"/>
      <c r="K84" s="1003"/>
      <c r="L84" s="1003"/>
      <c r="M84" s="1003"/>
      <c r="N84" s="1003"/>
      <c r="O84" s="1003"/>
      <c r="P84" s="1004"/>
      <c r="Q84" s="1005"/>
      <c r="R84" s="999"/>
      <c r="S84" s="999"/>
      <c r="T84" s="999"/>
      <c r="U84" s="999"/>
      <c r="V84" s="999"/>
      <c r="W84" s="999"/>
      <c r="X84" s="999"/>
      <c r="Y84" s="999"/>
      <c r="Z84" s="999"/>
      <c r="AA84" s="999"/>
      <c r="AB84" s="999"/>
      <c r="AC84" s="999"/>
      <c r="AD84" s="999"/>
      <c r="AE84" s="999"/>
      <c r="AF84" s="999"/>
      <c r="AG84" s="999"/>
      <c r="AH84" s="999"/>
      <c r="AI84" s="999"/>
      <c r="AJ84" s="999"/>
      <c r="AK84" s="999"/>
      <c r="AL84" s="999"/>
      <c r="AM84" s="999"/>
      <c r="AN84" s="999"/>
      <c r="AO84" s="999"/>
      <c r="AP84" s="999"/>
      <c r="AQ84" s="999"/>
      <c r="AR84" s="999"/>
      <c r="AS84" s="999"/>
      <c r="AT84" s="999"/>
      <c r="AU84" s="999"/>
      <c r="AV84" s="999"/>
      <c r="AW84" s="999"/>
      <c r="AX84" s="999"/>
      <c r="AY84" s="999"/>
      <c r="AZ84" s="1000"/>
      <c r="BA84" s="1000"/>
      <c r="BB84" s="1000"/>
      <c r="BC84" s="1000"/>
      <c r="BD84" s="1001"/>
      <c r="BE84" s="237"/>
      <c r="BF84" s="237"/>
      <c r="BG84" s="237"/>
      <c r="BH84" s="237"/>
      <c r="BI84" s="237"/>
      <c r="BJ84" s="237"/>
      <c r="BK84" s="237"/>
      <c r="BL84" s="237"/>
      <c r="BM84" s="237"/>
      <c r="BN84" s="237"/>
      <c r="BO84" s="237"/>
      <c r="BP84" s="237"/>
      <c r="BQ84" s="234">
        <v>78</v>
      </c>
      <c r="BR84" s="239"/>
      <c r="BS84" s="973"/>
      <c r="BT84" s="974"/>
      <c r="BU84" s="974"/>
      <c r="BV84" s="974"/>
      <c r="BW84" s="974"/>
      <c r="BX84" s="974"/>
      <c r="BY84" s="974"/>
      <c r="BZ84" s="974"/>
      <c r="CA84" s="974"/>
      <c r="CB84" s="974"/>
      <c r="CC84" s="974"/>
      <c r="CD84" s="974"/>
      <c r="CE84" s="974"/>
      <c r="CF84" s="974"/>
      <c r="CG84" s="983"/>
      <c r="CH84" s="984"/>
      <c r="CI84" s="985"/>
      <c r="CJ84" s="985"/>
      <c r="CK84" s="985"/>
      <c r="CL84" s="986"/>
      <c r="CM84" s="984"/>
      <c r="CN84" s="985"/>
      <c r="CO84" s="985"/>
      <c r="CP84" s="985"/>
      <c r="CQ84" s="986"/>
      <c r="CR84" s="984"/>
      <c r="CS84" s="985"/>
      <c r="CT84" s="985"/>
      <c r="CU84" s="985"/>
      <c r="CV84" s="986"/>
      <c r="CW84" s="984"/>
      <c r="CX84" s="985"/>
      <c r="CY84" s="985"/>
      <c r="CZ84" s="985"/>
      <c r="DA84" s="986"/>
      <c r="DB84" s="984"/>
      <c r="DC84" s="985"/>
      <c r="DD84" s="985"/>
      <c r="DE84" s="985"/>
      <c r="DF84" s="986"/>
      <c r="DG84" s="984"/>
      <c r="DH84" s="985"/>
      <c r="DI84" s="985"/>
      <c r="DJ84" s="985"/>
      <c r="DK84" s="986"/>
      <c r="DL84" s="984"/>
      <c r="DM84" s="985"/>
      <c r="DN84" s="985"/>
      <c r="DO84" s="985"/>
      <c r="DP84" s="986"/>
      <c r="DQ84" s="984"/>
      <c r="DR84" s="985"/>
      <c r="DS84" s="985"/>
      <c r="DT84" s="985"/>
      <c r="DU84" s="986"/>
      <c r="DV84" s="973"/>
      <c r="DW84" s="974"/>
      <c r="DX84" s="974"/>
      <c r="DY84" s="974"/>
      <c r="DZ84" s="975"/>
      <c r="EA84" s="226"/>
    </row>
    <row r="85" spans="1:131" ht="26.25" customHeight="1" x14ac:dyDescent="0.2">
      <c r="A85" s="234">
        <v>18</v>
      </c>
      <c r="B85" s="1002"/>
      <c r="C85" s="1003"/>
      <c r="D85" s="1003"/>
      <c r="E85" s="1003"/>
      <c r="F85" s="1003"/>
      <c r="G85" s="1003"/>
      <c r="H85" s="1003"/>
      <c r="I85" s="1003"/>
      <c r="J85" s="1003"/>
      <c r="K85" s="1003"/>
      <c r="L85" s="1003"/>
      <c r="M85" s="1003"/>
      <c r="N85" s="1003"/>
      <c r="O85" s="1003"/>
      <c r="P85" s="1004"/>
      <c r="Q85" s="1005"/>
      <c r="R85" s="999"/>
      <c r="S85" s="999"/>
      <c r="T85" s="999"/>
      <c r="U85" s="999"/>
      <c r="V85" s="999"/>
      <c r="W85" s="999"/>
      <c r="X85" s="999"/>
      <c r="Y85" s="999"/>
      <c r="Z85" s="999"/>
      <c r="AA85" s="999"/>
      <c r="AB85" s="999"/>
      <c r="AC85" s="999"/>
      <c r="AD85" s="999"/>
      <c r="AE85" s="999"/>
      <c r="AF85" s="999"/>
      <c r="AG85" s="999"/>
      <c r="AH85" s="999"/>
      <c r="AI85" s="999"/>
      <c r="AJ85" s="999"/>
      <c r="AK85" s="999"/>
      <c r="AL85" s="999"/>
      <c r="AM85" s="999"/>
      <c r="AN85" s="999"/>
      <c r="AO85" s="999"/>
      <c r="AP85" s="999"/>
      <c r="AQ85" s="999"/>
      <c r="AR85" s="999"/>
      <c r="AS85" s="999"/>
      <c r="AT85" s="999"/>
      <c r="AU85" s="999"/>
      <c r="AV85" s="999"/>
      <c r="AW85" s="999"/>
      <c r="AX85" s="999"/>
      <c r="AY85" s="999"/>
      <c r="AZ85" s="1000"/>
      <c r="BA85" s="1000"/>
      <c r="BB85" s="1000"/>
      <c r="BC85" s="1000"/>
      <c r="BD85" s="1001"/>
      <c r="BE85" s="237"/>
      <c r="BF85" s="237"/>
      <c r="BG85" s="237"/>
      <c r="BH85" s="237"/>
      <c r="BI85" s="237"/>
      <c r="BJ85" s="237"/>
      <c r="BK85" s="237"/>
      <c r="BL85" s="237"/>
      <c r="BM85" s="237"/>
      <c r="BN85" s="237"/>
      <c r="BO85" s="237"/>
      <c r="BP85" s="237"/>
      <c r="BQ85" s="234">
        <v>79</v>
      </c>
      <c r="BR85" s="239"/>
      <c r="BS85" s="973"/>
      <c r="BT85" s="974"/>
      <c r="BU85" s="974"/>
      <c r="BV85" s="974"/>
      <c r="BW85" s="974"/>
      <c r="BX85" s="974"/>
      <c r="BY85" s="974"/>
      <c r="BZ85" s="974"/>
      <c r="CA85" s="974"/>
      <c r="CB85" s="974"/>
      <c r="CC85" s="974"/>
      <c r="CD85" s="974"/>
      <c r="CE85" s="974"/>
      <c r="CF85" s="974"/>
      <c r="CG85" s="983"/>
      <c r="CH85" s="984"/>
      <c r="CI85" s="985"/>
      <c r="CJ85" s="985"/>
      <c r="CK85" s="985"/>
      <c r="CL85" s="986"/>
      <c r="CM85" s="984"/>
      <c r="CN85" s="985"/>
      <c r="CO85" s="985"/>
      <c r="CP85" s="985"/>
      <c r="CQ85" s="986"/>
      <c r="CR85" s="984"/>
      <c r="CS85" s="985"/>
      <c r="CT85" s="985"/>
      <c r="CU85" s="985"/>
      <c r="CV85" s="986"/>
      <c r="CW85" s="984"/>
      <c r="CX85" s="985"/>
      <c r="CY85" s="985"/>
      <c r="CZ85" s="985"/>
      <c r="DA85" s="986"/>
      <c r="DB85" s="984"/>
      <c r="DC85" s="985"/>
      <c r="DD85" s="985"/>
      <c r="DE85" s="985"/>
      <c r="DF85" s="986"/>
      <c r="DG85" s="984"/>
      <c r="DH85" s="985"/>
      <c r="DI85" s="985"/>
      <c r="DJ85" s="985"/>
      <c r="DK85" s="986"/>
      <c r="DL85" s="984"/>
      <c r="DM85" s="985"/>
      <c r="DN85" s="985"/>
      <c r="DO85" s="985"/>
      <c r="DP85" s="986"/>
      <c r="DQ85" s="984"/>
      <c r="DR85" s="985"/>
      <c r="DS85" s="985"/>
      <c r="DT85" s="985"/>
      <c r="DU85" s="986"/>
      <c r="DV85" s="973"/>
      <c r="DW85" s="974"/>
      <c r="DX85" s="974"/>
      <c r="DY85" s="974"/>
      <c r="DZ85" s="975"/>
      <c r="EA85" s="226"/>
    </row>
    <row r="86" spans="1:131" ht="26.25" customHeight="1" x14ac:dyDescent="0.2">
      <c r="A86" s="234">
        <v>19</v>
      </c>
      <c r="B86" s="1002"/>
      <c r="C86" s="1003"/>
      <c r="D86" s="1003"/>
      <c r="E86" s="1003"/>
      <c r="F86" s="1003"/>
      <c r="G86" s="1003"/>
      <c r="H86" s="1003"/>
      <c r="I86" s="1003"/>
      <c r="J86" s="1003"/>
      <c r="K86" s="1003"/>
      <c r="L86" s="1003"/>
      <c r="M86" s="1003"/>
      <c r="N86" s="1003"/>
      <c r="O86" s="1003"/>
      <c r="P86" s="1004"/>
      <c r="Q86" s="1005"/>
      <c r="R86" s="999"/>
      <c r="S86" s="999"/>
      <c r="T86" s="999"/>
      <c r="U86" s="999"/>
      <c r="V86" s="999"/>
      <c r="W86" s="999"/>
      <c r="X86" s="999"/>
      <c r="Y86" s="999"/>
      <c r="Z86" s="999"/>
      <c r="AA86" s="999"/>
      <c r="AB86" s="999"/>
      <c r="AC86" s="999"/>
      <c r="AD86" s="999"/>
      <c r="AE86" s="999"/>
      <c r="AF86" s="999"/>
      <c r="AG86" s="999"/>
      <c r="AH86" s="999"/>
      <c r="AI86" s="999"/>
      <c r="AJ86" s="999"/>
      <c r="AK86" s="999"/>
      <c r="AL86" s="999"/>
      <c r="AM86" s="999"/>
      <c r="AN86" s="999"/>
      <c r="AO86" s="999"/>
      <c r="AP86" s="999"/>
      <c r="AQ86" s="999"/>
      <c r="AR86" s="999"/>
      <c r="AS86" s="999"/>
      <c r="AT86" s="999"/>
      <c r="AU86" s="999"/>
      <c r="AV86" s="999"/>
      <c r="AW86" s="999"/>
      <c r="AX86" s="999"/>
      <c r="AY86" s="999"/>
      <c r="AZ86" s="1000"/>
      <c r="BA86" s="1000"/>
      <c r="BB86" s="1000"/>
      <c r="BC86" s="1000"/>
      <c r="BD86" s="1001"/>
      <c r="BE86" s="237"/>
      <c r="BF86" s="237"/>
      <c r="BG86" s="237"/>
      <c r="BH86" s="237"/>
      <c r="BI86" s="237"/>
      <c r="BJ86" s="237"/>
      <c r="BK86" s="237"/>
      <c r="BL86" s="237"/>
      <c r="BM86" s="237"/>
      <c r="BN86" s="237"/>
      <c r="BO86" s="237"/>
      <c r="BP86" s="237"/>
      <c r="BQ86" s="234">
        <v>80</v>
      </c>
      <c r="BR86" s="239"/>
      <c r="BS86" s="973"/>
      <c r="BT86" s="974"/>
      <c r="BU86" s="974"/>
      <c r="BV86" s="974"/>
      <c r="BW86" s="974"/>
      <c r="BX86" s="974"/>
      <c r="BY86" s="974"/>
      <c r="BZ86" s="974"/>
      <c r="CA86" s="974"/>
      <c r="CB86" s="974"/>
      <c r="CC86" s="974"/>
      <c r="CD86" s="974"/>
      <c r="CE86" s="974"/>
      <c r="CF86" s="974"/>
      <c r="CG86" s="983"/>
      <c r="CH86" s="984"/>
      <c r="CI86" s="985"/>
      <c r="CJ86" s="985"/>
      <c r="CK86" s="985"/>
      <c r="CL86" s="986"/>
      <c r="CM86" s="984"/>
      <c r="CN86" s="985"/>
      <c r="CO86" s="985"/>
      <c r="CP86" s="985"/>
      <c r="CQ86" s="986"/>
      <c r="CR86" s="984"/>
      <c r="CS86" s="985"/>
      <c r="CT86" s="985"/>
      <c r="CU86" s="985"/>
      <c r="CV86" s="986"/>
      <c r="CW86" s="984"/>
      <c r="CX86" s="985"/>
      <c r="CY86" s="985"/>
      <c r="CZ86" s="985"/>
      <c r="DA86" s="986"/>
      <c r="DB86" s="984"/>
      <c r="DC86" s="985"/>
      <c r="DD86" s="985"/>
      <c r="DE86" s="985"/>
      <c r="DF86" s="986"/>
      <c r="DG86" s="984"/>
      <c r="DH86" s="985"/>
      <c r="DI86" s="985"/>
      <c r="DJ86" s="985"/>
      <c r="DK86" s="986"/>
      <c r="DL86" s="984"/>
      <c r="DM86" s="985"/>
      <c r="DN86" s="985"/>
      <c r="DO86" s="985"/>
      <c r="DP86" s="986"/>
      <c r="DQ86" s="984"/>
      <c r="DR86" s="985"/>
      <c r="DS86" s="985"/>
      <c r="DT86" s="985"/>
      <c r="DU86" s="986"/>
      <c r="DV86" s="973"/>
      <c r="DW86" s="974"/>
      <c r="DX86" s="974"/>
      <c r="DY86" s="974"/>
      <c r="DZ86" s="975"/>
      <c r="EA86" s="226"/>
    </row>
    <row r="87" spans="1:131" ht="26.25" customHeight="1" x14ac:dyDescent="0.2">
      <c r="A87" s="240">
        <v>20</v>
      </c>
      <c r="B87" s="992"/>
      <c r="C87" s="993"/>
      <c r="D87" s="993"/>
      <c r="E87" s="993"/>
      <c r="F87" s="993"/>
      <c r="G87" s="993"/>
      <c r="H87" s="993"/>
      <c r="I87" s="993"/>
      <c r="J87" s="993"/>
      <c r="K87" s="993"/>
      <c r="L87" s="993"/>
      <c r="M87" s="993"/>
      <c r="N87" s="993"/>
      <c r="O87" s="993"/>
      <c r="P87" s="994"/>
      <c r="Q87" s="995"/>
      <c r="R87" s="996"/>
      <c r="S87" s="996"/>
      <c r="T87" s="996"/>
      <c r="U87" s="996"/>
      <c r="V87" s="996"/>
      <c r="W87" s="996"/>
      <c r="X87" s="996"/>
      <c r="Y87" s="996"/>
      <c r="Z87" s="996"/>
      <c r="AA87" s="996"/>
      <c r="AB87" s="996"/>
      <c r="AC87" s="996"/>
      <c r="AD87" s="996"/>
      <c r="AE87" s="996"/>
      <c r="AF87" s="996"/>
      <c r="AG87" s="996"/>
      <c r="AH87" s="996"/>
      <c r="AI87" s="996"/>
      <c r="AJ87" s="996"/>
      <c r="AK87" s="996"/>
      <c r="AL87" s="996"/>
      <c r="AM87" s="996"/>
      <c r="AN87" s="996"/>
      <c r="AO87" s="996"/>
      <c r="AP87" s="996"/>
      <c r="AQ87" s="996"/>
      <c r="AR87" s="996"/>
      <c r="AS87" s="996"/>
      <c r="AT87" s="996"/>
      <c r="AU87" s="996"/>
      <c r="AV87" s="996"/>
      <c r="AW87" s="996"/>
      <c r="AX87" s="996"/>
      <c r="AY87" s="996"/>
      <c r="AZ87" s="997"/>
      <c r="BA87" s="997"/>
      <c r="BB87" s="997"/>
      <c r="BC87" s="997"/>
      <c r="BD87" s="998"/>
      <c r="BE87" s="237"/>
      <c r="BF87" s="237"/>
      <c r="BG87" s="237"/>
      <c r="BH87" s="237"/>
      <c r="BI87" s="237"/>
      <c r="BJ87" s="237"/>
      <c r="BK87" s="237"/>
      <c r="BL87" s="237"/>
      <c r="BM87" s="237"/>
      <c r="BN87" s="237"/>
      <c r="BO87" s="237"/>
      <c r="BP87" s="237"/>
      <c r="BQ87" s="234">
        <v>81</v>
      </c>
      <c r="BR87" s="239"/>
      <c r="BS87" s="973"/>
      <c r="BT87" s="974"/>
      <c r="BU87" s="974"/>
      <c r="BV87" s="974"/>
      <c r="BW87" s="974"/>
      <c r="BX87" s="974"/>
      <c r="BY87" s="974"/>
      <c r="BZ87" s="974"/>
      <c r="CA87" s="974"/>
      <c r="CB87" s="974"/>
      <c r="CC87" s="974"/>
      <c r="CD87" s="974"/>
      <c r="CE87" s="974"/>
      <c r="CF87" s="974"/>
      <c r="CG87" s="983"/>
      <c r="CH87" s="984"/>
      <c r="CI87" s="985"/>
      <c r="CJ87" s="985"/>
      <c r="CK87" s="985"/>
      <c r="CL87" s="986"/>
      <c r="CM87" s="984"/>
      <c r="CN87" s="985"/>
      <c r="CO87" s="985"/>
      <c r="CP87" s="985"/>
      <c r="CQ87" s="986"/>
      <c r="CR87" s="984"/>
      <c r="CS87" s="985"/>
      <c r="CT87" s="985"/>
      <c r="CU87" s="985"/>
      <c r="CV87" s="986"/>
      <c r="CW87" s="984"/>
      <c r="CX87" s="985"/>
      <c r="CY87" s="985"/>
      <c r="CZ87" s="985"/>
      <c r="DA87" s="986"/>
      <c r="DB87" s="984"/>
      <c r="DC87" s="985"/>
      <c r="DD87" s="985"/>
      <c r="DE87" s="985"/>
      <c r="DF87" s="986"/>
      <c r="DG87" s="984"/>
      <c r="DH87" s="985"/>
      <c r="DI87" s="985"/>
      <c r="DJ87" s="985"/>
      <c r="DK87" s="986"/>
      <c r="DL87" s="984"/>
      <c r="DM87" s="985"/>
      <c r="DN87" s="985"/>
      <c r="DO87" s="985"/>
      <c r="DP87" s="986"/>
      <c r="DQ87" s="984"/>
      <c r="DR87" s="985"/>
      <c r="DS87" s="985"/>
      <c r="DT87" s="985"/>
      <c r="DU87" s="986"/>
      <c r="DV87" s="973"/>
      <c r="DW87" s="974"/>
      <c r="DX87" s="974"/>
      <c r="DY87" s="974"/>
      <c r="DZ87" s="975"/>
      <c r="EA87" s="226"/>
    </row>
    <row r="88" spans="1:131" ht="26.25" customHeight="1" thickBot="1" x14ac:dyDescent="0.25">
      <c r="A88" s="236" t="s">
        <v>391</v>
      </c>
      <c r="B88" s="965" t="s">
        <v>425</v>
      </c>
      <c r="C88" s="966"/>
      <c r="D88" s="966"/>
      <c r="E88" s="966"/>
      <c r="F88" s="966"/>
      <c r="G88" s="966"/>
      <c r="H88" s="966"/>
      <c r="I88" s="966"/>
      <c r="J88" s="966"/>
      <c r="K88" s="966"/>
      <c r="L88" s="966"/>
      <c r="M88" s="966"/>
      <c r="N88" s="966"/>
      <c r="O88" s="966"/>
      <c r="P88" s="976"/>
      <c r="Q88" s="990"/>
      <c r="R88" s="991"/>
      <c r="S88" s="991"/>
      <c r="T88" s="991"/>
      <c r="U88" s="991"/>
      <c r="V88" s="991"/>
      <c r="W88" s="991"/>
      <c r="X88" s="991"/>
      <c r="Y88" s="991"/>
      <c r="Z88" s="991"/>
      <c r="AA88" s="991"/>
      <c r="AB88" s="991"/>
      <c r="AC88" s="991"/>
      <c r="AD88" s="991"/>
      <c r="AE88" s="991"/>
      <c r="AF88" s="987">
        <v>7134</v>
      </c>
      <c r="AG88" s="987"/>
      <c r="AH88" s="987"/>
      <c r="AI88" s="987"/>
      <c r="AJ88" s="987"/>
      <c r="AK88" s="991"/>
      <c r="AL88" s="991"/>
      <c r="AM88" s="991"/>
      <c r="AN88" s="991"/>
      <c r="AO88" s="991"/>
      <c r="AP88" s="987">
        <v>8472</v>
      </c>
      <c r="AQ88" s="987"/>
      <c r="AR88" s="987"/>
      <c r="AS88" s="987"/>
      <c r="AT88" s="987"/>
      <c r="AU88" s="987">
        <v>6368</v>
      </c>
      <c r="AV88" s="987"/>
      <c r="AW88" s="987"/>
      <c r="AX88" s="987"/>
      <c r="AY88" s="987"/>
      <c r="AZ88" s="988"/>
      <c r="BA88" s="988"/>
      <c r="BB88" s="988"/>
      <c r="BC88" s="988"/>
      <c r="BD88" s="989"/>
      <c r="BE88" s="237"/>
      <c r="BF88" s="237"/>
      <c r="BG88" s="237"/>
      <c r="BH88" s="237"/>
      <c r="BI88" s="237"/>
      <c r="BJ88" s="237"/>
      <c r="BK88" s="237"/>
      <c r="BL88" s="237"/>
      <c r="BM88" s="237"/>
      <c r="BN88" s="237"/>
      <c r="BO88" s="237"/>
      <c r="BP88" s="237"/>
      <c r="BQ88" s="234">
        <v>82</v>
      </c>
      <c r="BR88" s="239"/>
      <c r="BS88" s="973"/>
      <c r="BT88" s="974"/>
      <c r="BU88" s="974"/>
      <c r="BV88" s="974"/>
      <c r="BW88" s="974"/>
      <c r="BX88" s="974"/>
      <c r="BY88" s="974"/>
      <c r="BZ88" s="974"/>
      <c r="CA88" s="974"/>
      <c r="CB88" s="974"/>
      <c r="CC88" s="974"/>
      <c r="CD88" s="974"/>
      <c r="CE88" s="974"/>
      <c r="CF88" s="974"/>
      <c r="CG88" s="983"/>
      <c r="CH88" s="984"/>
      <c r="CI88" s="985"/>
      <c r="CJ88" s="985"/>
      <c r="CK88" s="985"/>
      <c r="CL88" s="986"/>
      <c r="CM88" s="984"/>
      <c r="CN88" s="985"/>
      <c r="CO88" s="985"/>
      <c r="CP88" s="985"/>
      <c r="CQ88" s="986"/>
      <c r="CR88" s="984"/>
      <c r="CS88" s="985"/>
      <c r="CT88" s="985"/>
      <c r="CU88" s="985"/>
      <c r="CV88" s="986"/>
      <c r="CW88" s="984"/>
      <c r="CX88" s="985"/>
      <c r="CY88" s="985"/>
      <c r="CZ88" s="985"/>
      <c r="DA88" s="986"/>
      <c r="DB88" s="984"/>
      <c r="DC88" s="985"/>
      <c r="DD88" s="985"/>
      <c r="DE88" s="985"/>
      <c r="DF88" s="986"/>
      <c r="DG88" s="984"/>
      <c r="DH88" s="985"/>
      <c r="DI88" s="985"/>
      <c r="DJ88" s="985"/>
      <c r="DK88" s="986"/>
      <c r="DL88" s="984"/>
      <c r="DM88" s="985"/>
      <c r="DN88" s="985"/>
      <c r="DO88" s="985"/>
      <c r="DP88" s="986"/>
      <c r="DQ88" s="984"/>
      <c r="DR88" s="985"/>
      <c r="DS88" s="985"/>
      <c r="DT88" s="985"/>
      <c r="DU88" s="986"/>
      <c r="DV88" s="973"/>
      <c r="DW88" s="974"/>
      <c r="DX88" s="974"/>
      <c r="DY88" s="974"/>
      <c r="DZ88" s="975"/>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73"/>
      <c r="BT89" s="974"/>
      <c r="BU89" s="974"/>
      <c r="BV89" s="974"/>
      <c r="BW89" s="974"/>
      <c r="BX89" s="974"/>
      <c r="BY89" s="974"/>
      <c r="BZ89" s="974"/>
      <c r="CA89" s="974"/>
      <c r="CB89" s="974"/>
      <c r="CC89" s="974"/>
      <c r="CD89" s="974"/>
      <c r="CE89" s="974"/>
      <c r="CF89" s="974"/>
      <c r="CG89" s="983"/>
      <c r="CH89" s="984"/>
      <c r="CI89" s="985"/>
      <c r="CJ89" s="985"/>
      <c r="CK89" s="985"/>
      <c r="CL89" s="986"/>
      <c r="CM89" s="984"/>
      <c r="CN89" s="985"/>
      <c r="CO89" s="985"/>
      <c r="CP89" s="985"/>
      <c r="CQ89" s="986"/>
      <c r="CR89" s="984"/>
      <c r="CS89" s="985"/>
      <c r="CT89" s="985"/>
      <c r="CU89" s="985"/>
      <c r="CV89" s="986"/>
      <c r="CW89" s="984"/>
      <c r="CX89" s="985"/>
      <c r="CY89" s="985"/>
      <c r="CZ89" s="985"/>
      <c r="DA89" s="986"/>
      <c r="DB89" s="984"/>
      <c r="DC89" s="985"/>
      <c r="DD89" s="985"/>
      <c r="DE89" s="985"/>
      <c r="DF89" s="986"/>
      <c r="DG89" s="984"/>
      <c r="DH89" s="985"/>
      <c r="DI89" s="985"/>
      <c r="DJ89" s="985"/>
      <c r="DK89" s="986"/>
      <c r="DL89" s="984"/>
      <c r="DM89" s="985"/>
      <c r="DN89" s="985"/>
      <c r="DO89" s="985"/>
      <c r="DP89" s="986"/>
      <c r="DQ89" s="984"/>
      <c r="DR89" s="985"/>
      <c r="DS89" s="985"/>
      <c r="DT89" s="985"/>
      <c r="DU89" s="986"/>
      <c r="DV89" s="973"/>
      <c r="DW89" s="974"/>
      <c r="DX89" s="974"/>
      <c r="DY89" s="974"/>
      <c r="DZ89" s="975"/>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73"/>
      <c r="BT90" s="974"/>
      <c r="BU90" s="974"/>
      <c r="BV90" s="974"/>
      <c r="BW90" s="974"/>
      <c r="BX90" s="974"/>
      <c r="BY90" s="974"/>
      <c r="BZ90" s="974"/>
      <c r="CA90" s="974"/>
      <c r="CB90" s="974"/>
      <c r="CC90" s="974"/>
      <c r="CD90" s="974"/>
      <c r="CE90" s="974"/>
      <c r="CF90" s="974"/>
      <c r="CG90" s="983"/>
      <c r="CH90" s="984"/>
      <c r="CI90" s="985"/>
      <c r="CJ90" s="985"/>
      <c r="CK90" s="985"/>
      <c r="CL90" s="986"/>
      <c r="CM90" s="984"/>
      <c r="CN90" s="985"/>
      <c r="CO90" s="985"/>
      <c r="CP90" s="985"/>
      <c r="CQ90" s="986"/>
      <c r="CR90" s="984"/>
      <c r="CS90" s="985"/>
      <c r="CT90" s="985"/>
      <c r="CU90" s="985"/>
      <c r="CV90" s="986"/>
      <c r="CW90" s="984"/>
      <c r="CX90" s="985"/>
      <c r="CY90" s="985"/>
      <c r="CZ90" s="985"/>
      <c r="DA90" s="986"/>
      <c r="DB90" s="984"/>
      <c r="DC90" s="985"/>
      <c r="DD90" s="985"/>
      <c r="DE90" s="985"/>
      <c r="DF90" s="986"/>
      <c r="DG90" s="984"/>
      <c r="DH90" s="985"/>
      <c r="DI90" s="985"/>
      <c r="DJ90" s="985"/>
      <c r="DK90" s="986"/>
      <c r="DL90" s="984"/>
      <c r="DM90" s="985"/>
      <c r="DN90" s="985"/>
      <c r="DO90" s="985"/>
      <c r="DP90" s="986"/>
      <c r="DQ90" s="984"/>
      <c r="DR90" s="985"/>
      <c r="DS90" s="985"/>
      <c r="DT90" s="985"/>
      <c r="DU90" s="986"/>
      <c r="DV90" s="973"/>
      <c r="DW90" s="974"/>
      <c r="DX90" s="974"/>
      <c r="DY90" s="974"/>
      <c r="DZ90" s="975"/>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73"/>
      <c r="BT91" s="974"/>
      <c r="BU91" s="974"/>
      <c r="BV91" s="974"/>
      <c r="BW91" s="974"/>
      <c r="BX91" s="974"/>
      <c r="BY91" s="974"/>
      <c r="BZ91" s="974"/>
      <c r="CA91" s="974"/>
      <c r="CB91" s="974"/>
      <c r="CC91" s="974"/>
      <c r="CD91" s="974"/>
      <c r="CE91" s="974"/>
      <c r="CF91" s="974"/>
      <c r="CG91" s="983"/>
      <c r="CH91" s="984"/>
      <c r="CI91" s="985"/>
      <c r="CJ91" s="985"/>
      <c r="CK91" s="985"/>
      <c r="CL91" s="986"/>
      <c r="CM91" s="984"/>
      <c r="CN91" s="985"/>
      <c r="CO91" s="985"/>
      <c r="CP91" s="985"/>
      <c r="CQ91" s="986"/>
      <c r="CR91" s="984"/>
      <c r="CS91" s="985"/>
      <c r="CT91" s="985"/>
      <c r="CU91" s="985"/>
      <c r="CV91" s="986"/>
      <c r="CW91" s="984"/>
      <c r="CX91" s="985"/>
      <c r="CY91" s="985"/>
      <c r="CZ91" s="985"/>
      <c r="DA91" s="986"/>
      <c r="DB91" s="984"/>
      <c r="DC91" s="985"/>
      <c r="DD91" s="985"/>
      <c r="DE91" s="985"/>
      <c r="DF91" s="986"/>
      <c r="DG91" s="984"/>
      <c r="DH91" s="985"/>
      <c r="DI91" s="985"/>
      <c r="DJ91" s="985"/>
      <c r="DK91" s="986"/>
      <c r="DL91" s="984"/>
      <c r="DM91" s="985"/>
      <c r="DN91" s="985"/>
      <c r="DO91" s="985"/>
      <c r="DP91" s="986"/>
      <c r="DQ91" s="984"/>
      <c r="DR91" s="985"/>
      <c r="DS91" s="985"/>
      <c r="DT91" s="985"/>
      <c r="DU91" s="986"/>
      <c r="DV91" s="973"/>
      <c r="DW91" s="974"/>
      <c r="DX91" s="974"/>
      <c r="DY91" s="974"/>
      <c r="DZ91" s="975"/>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73"/>
      <c r="BT92" s="974"/>
      <c r="BU92" s="974"/>
      <c r="BV92" s="974"/>
      <c r="BW92" s="974"/>
      <c r="BX92" s="974"/>
      <c r="BY92" s="974"/>
      <c r="BZ92" s="974"/>
      <c r="CA92" s="974"/>
      <c r="CB92" s="974"/>
      <c r="CC92" s="974"/>
      <c r="CD92" s="974"/>
      <c r="CE92" s="974"/>
      <c r="CF92" s="974"/>
      <c r="CG92" s="983"/>
      <c r="CH92" s="984"/>
      <c r="CI92" s="985"/>
      <c r="CJ92" s="985"/>
      <c r="CK92" s="985"/>
      <c r="CL92" s="986"/>
      <c r="CM92" s="984"/>
      <c r="CN92" s="985"/>
      <c r="CO92" s="985"/>
      <c r="CP92" s="985"/>
      <c r="CQ92" s="986"/>
      <c r="CR92" s="984"/>
      <c r="CS92" s="985"/>
      <c r="CT92" s="985"/>
      <c r="CU92" s="985"/>
      <c r="CV92" s="986"/>
      <c r="CW92" s="984"/>
      <c r="CX92" s="985"/>
      <c r="CY92" s="985"/>
      <c r="CZ92" s="985"/>
      <c r="DA92" s="986"/>
      <c r="DB92" s="984"/>
      <c r="DC92" s="985"/>
      <c r="DD92" s="985"/>
      <c r="DE92" s="985"/>
      <c r="DF92" s="986"/>
      <c r="DG92" s="984"/>
      <c r="DH92" s="985"/>
      <c r="DI92" s="985"/>
      <c r="DJ92" s="985"/>
      <c r="DK92" s="986"/>
      <c r="DL92" s="984"/>
      <c r="DM92" s="985"/>
      <c r="DN92" s="985"/>
      <c r="DO92" s="985"/>
      <c r="DP92" s="986"/>
      <c r="DQ92" s="984"/>
      <c r="DR92" s="985"/>
      <c r="DS92" s="985"/>
      <c r="DT92" s="985"/>
      <c r="DU92" s="986"/>
      <c r="DV92" s="973"/>
      <c r="DW92" s="974"/>
      <c r="DX92" s="974"/>
      <c r="DY92" s="974"/>
      <c r="DZ92" s="975"/>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73"/>
      <c r="BT93" s="974"/>
      <c r="BU93" s="974"/>
      <c r="BV93" s="974"/>
      <c r="BW93" s="974"/>
      <c r="BX93" s="974"/>
      <c r="BY93" s="974"/>
      <c r="BZ93" s="974"/>
      <c r="CA93" s="974"/>
      <c r="CB93" s="974"/>
      <c r="CC93" s="974"/>
      <c r="CD93" s="974"/>
      <c r="CE93" s="974"/>
      <c r="CF93" s="974"/>
      <c r="CG93" s="983"/>
      <c r="CH93" s="984"/>
      <c r="CI93" s="985"/>
      <c r="CJ93" s="985"/>
      <c r="CK93" s="985"/>
      <c r="CL93" s="986"/>
      <c r="CM93" s="984"/>
      <c r="CN93" s="985"/>
      <c r="CO93" s="985"/>
      <c r="CP93" s="985"/>
      <c r="CQ93" s="986"/>
      <c r="CR93" s="984"/>
      <c r="CS93" s="985"/>
      <c r="CT93" s="985"/>
      <c r="CU93" s="985"/>
      <c r="CV93" s="986"/>
      <c r="CW93" s="984"/>
      <c r="CX93" s="985"/>
      <c r="CY93" s="985"/>
      <c r="CZ93" s="985"/>
      <c r="DA93" s="986"/>
      <c r="DB93" s="984"/>
      <c r="DC93" s="985"/>
      <c r="DD93" s="985"/>
      <c r="DE93" s="985"/>
      <c r="DF93" s="986"/>
      <c r="DG93" s="984"/>
      <c r="DH93" s="985"/>
      <c r="DI93" s="985"/>
      <c r="DJ93" s="985"/>
      <c r="DK93" s="986"/>
      <c r="DL93" s="984"/>
      <c r="DM93" s="985"/>
      <c r="DN93" s="985"/>
      <c r="DO93" s="985"/>
      <c r="DP93" s="986"/>
      <c r="DQ93" s="984"/>
      <c r="DR93" s="985"/>
      <c r="DS93" s="985"/>
      <c r="DT93" s="985"/>
      <c r="DU93" s="986"/>
      <c r="DV93" s="973"/>
      <c r="DW93" s="974"/>
      <c r="DX93" s="974"/>
      <c r="DY93" s="974"/>
      <c r="DZ93" s="975"/>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73"/>
      <c r="BT94" s="974"/>
      <c r="BU94" s="974"/>
      <c r="BV94" s="974"/>
      <c r="BW94" s="974"/>
      <c r="BX94" s="974"/>
      <c r="BY94" s="974"/>
      <c r="BZ94" s="974"/>
      <c r="CA94" s="974"/>
      <c r="CB94" s="974"/>
      <c r="CC94" s="974"/>
      <c r="CD94" s="974"/>
      <c r="CE94" s="974"/>
      <c r="CF94" s="974"/>
      <c r="CG94" s="983"/>
      <c r="CH94" s="984"/>
      <c r="CI94" s="985"/>
      <c r="CJ94" s="985"/>
      <c r="CK94" s="985"/>
      <c r="CL94" s="986"/>
      <c r="CM94" s="984"/>
      <c r="CN94" s="985"/>
      <c r="CO94" s="985"/>
      <c r="CP94" s="985"/>
      <c r="CQ94" s="986"/>
      <c r="CR94" s="984"/>
      <c r="CS94" s="985"/>
      <c r="CT94" s="985"/>
      <c r="CU94" s="985"/>
      <c r="CV94" s="986"/>
      <c r="CW94" s="984"/>
      <c r="CX94" s="985"/>
      <c r="CY94" s="985"/>
      <c r="CZ94" s="985"/>
      <c r="DA94" s="986"/>
      <c r="DB94" s="984"/>
      <c r="DC94" s="985"/>
      <c r="DD94" s="985"/>
      <c r="DE94" s="985"/>
      <c r="DF94" s="986"/>
      <c r="DG94" s="984"/>
      <c r="DH94" s="985"/>
      <c r="DI94" s="985"/>
      <c r="DJ94" s="985"/>
      <c r="DK94" s="986"/>
      <c r="DL94" s="984"/>
      <c r="DM94" s="985"/>
      <c r="DN94" s="985"/>
      <c r="DO94" s="985"/>
      <c r="DP94" s="986"/>
      <c r="DQ94" s="984"/>
      <c r="DR94" s="985"/>
      <c r="DS94" s="985"/>
      <c r="DT94" s="985"/>
      <c r="DU94" s="986"/>
      <c r="DV94" s="973"/>
      <c r="DW94" s="974"/>
      <c r="DX94" s="974"/>
      <c r="DY94" s="974"/>
      <c r="DZ94" s="975"/>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73"/>
      <c r="BT95" s="974"/>
      <c r="BU95" s="974"/>
      <c r="BV95" s="974"/>
      <c r="BW95" s="974"/>
      <c r="BX95" s="974"/>
      <c r="BY95" s="974"/>
      <c r="BZ95" s="974"/>
      <c r="CA95" s="974"/>
      <c r="CB95" s="974"/>
      <c r="CC95" s="974"/>
      <c r="CD95" s="974"/>
      <c r="CE95" s="974"/>
      <c r="CF95" s="974"/>
      <c r="CG95" s="983"/>
      <c r="CH95" s="984"/>
      <c r="CI95" s="985"/>
      <c r="CJ95" s="985"/>
      <c r="CK95" s="985"/>
      <c r="CL95" s="986"/>
      <c r="CM95" s="984"/>
      <c r="CN95" s="985"/>
      <c r="CO95" s="985"/>
      <c r="CP95" s="985"/>
      <c r="CQ95" s="986"/>
      <c r="CR95" s="984"/>
      <c r="CS95" s="985"/>
      <c r="CT95" s="985"/>
      <c r="CU95" s="985"/>
      <c r="CV95" s="986"/>
      <c r="CW95" s="984"/>
      <c r="CX95" s="985"/>
      <c r="CY95" s="985"/>
      <c r="CZ95" s="985"/>
      <c r="DA95" s="986"/>
      <c r="DB95" s="984"/>
      <c r="DC95" s="985"/>
      <c r="DD95" s="985"/>
      <c r="DE95" s="985"/>
      <c r="DF95" s="986"/>
      <c r="DG95" s="984"/>
      <c r="DH95" s="985"/>
      <c r="DI95" s="985"/>
      <c r="DJ95" s="985"/>
      <c r="DK95" s="986"/>
      <c r="DL95" s="984"/>
      <c r="DM95" s="985"/>
      <c r="DN95" s="985"/>
      <c r="DO95" s="985"/>
      <c r="DP95" s="986"/>
      <c r="DQ95" s="984"/>
      <c r="DR95" s="985"/>
      <c r="DS95" s="985"/>
      <c r="DT95" s="985"/>
      <c r="DU95" s="986"/>
      <c r="DV95" s="973"/>
      <c r="DW95" s="974"/>
      <c r="DX95" s="974"/>
      <c r="DY95" s="974"/>
      <c r="DZ95" s="975"/>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73"/>
      <c r="BT96" s="974"/>
      <c r="BU96" s="974"/>
      <c r="BV96" s="974"/>
      <c r="BW96" s="974"/>
      <c r="BX96" s="974"/>
      <c r="BY96" s="974"/>
      <c r="BZ96" s="974"/>
      <c r="CA96" s="974"/>
      <c r="CB96" s="974"/>
      <c r="CC96" s="974"/>
      <c r="CD96" s="974"/>
      <c r="CE96" s="974"/>
      <c r="CF96" s="974"/>
      <c r="CG96" s="983"/>
      <c r="CH96" s="984"/>
      <c r="CI96" s="985"/>
      <c r="CJ96" s="985"/>
      <c r="CK96" s="985"/>
      <c r="CL96" s="986"/>
      <c r="CM96" s="984"/>
      <c r="CN96" s="985"/>
      <c r="CO96" s="985"/>
      <c r="CP96" s="985"/>
      <c r="CQ96" s="986"/>
      <c r="CR96" s="984"/>
      <c r="CS96" s="985"/>
      <c r="CT96" s="985"/>
      <c r="CU96" s="985"/>
      <c r="CV96" s="986"/>
      <c r="CW96" s="984"/>
      <c r="CX96" s="985"/>
      <c r="CY96" s="985"/>
      <c r="CZ96" s="985"/>
      <c r="DA96" s="986"/>
      <c r="DB96" s="984"/>
      <c r="DC96" s="985"/>
      <c r="DD96" s="985"/>
      <c r="DE96" s="985"/>
      <c r="DF96" s="986"/>
      <c r="DG96" s="984"/>
      <c r="DH96" s="985"/>
      <c r="DI96" s="985"/>
      <c r="DJ96" s="985"/>
      <c r="DK96" s="986"/>
      <c r="DL96" s="984"/>
      <c r="DM96" s="985"/>
      <c r="DN96" s="985"/>
      <c r="DO96" s="985"/>
      <c r="DP96" s="986"/>
      <c r="DQ96" s="984"/>
      <c r="DR96" s="985"/>
      <c r="DS96" s="985"/>
      <c r="DT96" s="985"/>
      <c r="DU96" s="986"/>
      <c r="DV96" s="973"/>
      <c r="DW96" s="974"/>
      <c r="DX96" s="974"/>
      <c r="DY96" s="974"/>
      <c r="DZ96" s="975"/>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73"/>
      <c r="BT97" s="974"/>
      <c r="BU97" s="974"/>
      <c r="BV97" s="974"/>
      <c r="BW97" s="974"/>
      <c r="BX97" s="974"/>
      <c r="BY97" s="974"/>
      <c r="BZ97" s="974"/>
      <c r="CA97" s="974"/>
      <c r="CB97" s="974"/>
      <c r="CC97" s="974"/>
      <c r="CD97" s="974"/>
      <c r="CE97" s="974"/>
      <c r="CF97" s="974"/>
      <c r="CG97" s="983"/>
      <c r="CH97" s="984"/>
      <c r="CI97" s="985"/>
      <c r="CJ97" s="985"/>
      <c r="CK97" s="985"/>
      <c r="CL97" s="986"/>
      <c r="CM97" s="984"/>
      <c r="CN97" s="985"/>
      <c r="CO97" s="985"/>
      <c r="CP97" s="985"/>
      <c r="CQ97" s="986"/>
      <c r="CR97" s="984"/>
      <c r="CS97" s="985"/>
      <c r="CT97" s="985"/>
      <c r="CU97" s="985"/>
      <c r="CV97" s="986"/>
      <c r="CW97" s="984"/>
      <c r="CX97" s="985"/>
      <c r="CY97" s="985"/>
      <c r="CZ97" s="985"/>
      <c r="DA97" s="986"/>
      <c r="DB97" s="984"/>
      <c r="DC97" s="985"/>
      <c r="DD97" s="985"/>
      <c r="DE97" s="985"/>
      <c r="DF97" s="986"/>
      <c r="DG97" s="984"/>
      <c r="DH97" s="985"/>
      <c r="DI97" s="985"/>
      <c r="DJ97" s="985"/>
      <c r="DK97" s="986"/>
      <c r="DL97" s="984"/>
      <c r="DM97" s="985"/>
      <c r="DN97" s="985"/>
      <c r="DO97" s="985"/>
      <c r="DP97" s="986"/>
      <c r="DQ97" s="984"/>
      <c r="DR97" s="985"/>
      <c r="DS97" s="985"/>
      <c r="DT97" s="985"/>
      <c r="DU97" s="986"/>
      <c r="DV97" s="973"/>
      <c r="DW97" s="974"/>
      <c r="DX97" s="974"/>
      <c r="DY97" s="974"/>
      <c r="DZ97" s="975"/>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73"/>
      <c r="BT98" s="974"/>
      <c r="BU98" s="974"/>
      <c r="BV98" s="974"/>
      <c r="BW98" s="974"/>
      <c r="BX98" s="974"/>
      <c r="BY98" s="974"/>
      <c r="BZ98" s="974"/>
      <c r="CA98" s="974"/>
      <c r="CB98" s="974"/>
      <c r="CC98" s="974"/>
      <c r="CD98" s="974"/>
      <c r="CE98" s="974"/>
      <c r="CF98" s="974"/>
      <c r="CG98" s="983"/>
      <c r="CH98" s="984"/>
      <c r="CI98" s="985"/>
      <c r="CJ98" s="985"/>
      <c r="CK98" s="985"/>
      <c r="CL98" s="986"/>
      <c r="CM98" s="984"/>
      <c r="CN98" s="985"/>
      <c r="CO98" s="985"/>
      <c r="CP98" s="985"/>
      <c r="CQ98" s="986"/>
      <c r="CR98" s="984"/>
      <c r="CS98" s="985"/>
      <c r="CT98" s="985"/>
      <c r="CU98" s="985"/>
      <c r="CV98" s="986"/>
      <c r="CW98" s="984"/>
      <c r="CX98" s="985"/>
      <c r="CY98" s="985"/>
      <c r="CZ98" s="985"/>
      <c r="DA98" s="986"/>
      <c r="DB98" s="984"/>
      <c r="DC98" s="985"/>
      <c r="DD98" s="985"/>
      <c r="DE98" s="985"/>
      <c r="DF98" s="986"/>
      <c r="DG98" s="984"/>
      <c r="DH98" s="985"/>
      <c r="DI98" s="985"/>
      <c r="DJ98" s="985"/>
      <c r="DK98" s="986"/>
      <c r="DL98" s="984"/>
      <c r="DM98" s="985"/>
      <c r="DN98" s="985"/>
      <c r="DO98" s="985"/>
      <c r="DP98" s="986"/>
      <c r="DQ98" s="984"/>
      <c r="DR98" s="985"/>
      <c r="DS98" s="985"/>
      <c r="DT98" s="985"/>
      <c r="DU98" s="986"/>
      <c r="DV98" s="973"/>
      <c r="DW98" s="974"/>
      <c r="DX98" s="974"/>
      <c r="DY98" s="974"/>
      <c r="DZ98" s="975"/>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73"/>
      <c r="BT99" s="974"/>
      <c r="BU99" s="974"/>
      <c r="BV99" s="974"/>
      <c r="BW99" s="974"/>
      <c r="BX99" s="974"/>
      <c r="BY99" s="974"/>
      <c r="BZ99" s="974"/>
      <c r="CA99" s="974"/>
      <c r="CB99" s="974"/>
      <c r="CC99" s="974"/>
      <c r="CD99" s="974"/>
      <c r="CE99" s="974"/>
      <c r="CF99" s="974"/>
      <c r="CG99" s="983"/>
      <c r="CH99" s="984"/>
      <c r="CI99" s="985"/>
      <c r="CJ99" s="985"/>
      <c r="CK99" s="985"/>
      <c r="CL99" s="986"/>
      <c r="CM99" s="984"/>
      <c r="CN99" s="985"/>
      <c r="CO99" s="985"/>
      <c r="CP99" s="985"/>
      <c r="CQ99" s="986"/>
      <c r="CR99" s="984"/>
      <c r="CS99" s="985"/>
      <c r="CT99" s="985"/>
      <c r="CU99" s="985"/>
      <c r="CV99" s="986"/>
      <c r="CW99" s="984"/>
      <c r="CX99" s="985"/>
      <c r="CY99" s="985"/>
      <c r="CZ99" s="985"/>
      <c r="DA99" s="986"/>
      <c r="DB99" s="984"/>
      <c r="DC99" s="985"/>
      <c r="DD99" s="985"/>
      <c r="DE99" s="985"/>
      <c r="DF99" s="986"/>
      <c r="DG99" s="984"/>
      <c r="DH99" s="985"/>
      <c r="DI99" s="985"/>
      <c r="DJ99" s="985"/>
      <c r="DK99" s="986"/>
      <c r="DL99" s="984"/>
      <c r="DM99" s="985"/>
      <c r="DN99" s="985"/>
      <c r="DO99" s="985"/>
      <c r="DP99" s="986"/>
      <c r="DQ99" s="984"/>
      <c r="DR99" s="985"/>
      <c r="DS99" s="985"/>
      <c r="DT99" s="985"/>
      <c r="DU99" s="986"/>
      <c r="DV99" s="973"/>
      <c r="DW99" s="974"/>
      <c r="DX99" s="974"/>
      <c r="DY99" s="974"/>
      <c r="DZ99" s="975"/>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73"/>
      <c r="BT100" s="974"/>
      <c r="BU100" s="974"/>
      <c r="BV100" s="974"/>
      <c r="BW100" s="974"/>
      <c r="BX100" s="974"/>
      <c r="BY100" s="974"/>
      <c r="BZ100" s="974"/>
      <c r="CA100" s="974"/>
      <c r="CB100" s="974"/>
      <c r="CC100" s="974"/>
      <c r="CD100" s="974"/>
      <c r="CE100" s="974"/>
      <c r="CF100" s="974"/>
      <c r="CG100" s="983"/>
      <c r="CH100" s="984"/>
      <c r="CI100" s="985"/>
      <c r="CJ100" s="985"/>
      <c r="CK100" s="985"/>
      <c r="CL100" s="986"/>
      <c r="CM100" s="984"/>
      <c r="CN100" s="985"/>
      <c r="CO100" s="985"/>
      <c r="CP100" s="985"/>
      <c r="CQ100" s="986"/>
      <c r="CR100" s="984"/>
      <c r="CS100" s="985"/>
      <c r="CT100" s="985"/>
      <c r="CU100" s="985"/>
      <c r="CV100" s="986"/>
      <c r="CW100" s="984"/>
      <c r="CX100" s="985"/>
      <c r="CY100" s="985"/>
      <c r="CZ100" s="985"/>
      <c r="DA100" s="986"/>
      <c r="DB100" s="984"/>
      <c r="DC100" s="985"/>
      <c r="DD100" s="985"/>
      <c r="DE100" s="985"/>
      <c r="DF100" s="986"/>
      <c r="DG100" s="984"/>
      <c r="DH100" s="985"/>
      <c r="DI100" s="985"/>
      <c r="DJ100" s="985"/>
      <c r="DK100" s="986"/>
      <c r="DL100" s="984"/>
      <c r="DM100" s="985"/>
      <c r="DN100" s="985"/>
      <c r="DO100" s="985"/>
      <c r="DP100" s="986"/>
      <c r="DQ100" s="984"/>
      <c r="DR100" s="985"/>
      <c r="DS100" s="985"/>
      <c r="DT100" s="985"/>
      <c r="DU100" s="986"/>
      <c r="DV100" s="973"/>
      <c r="DW100" s="974"/>
      <c r="DX100" s="974"/>
      <c r="DY100" s="974"/>
      <c r="DZ100" s="975"/>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73"/>
      <c r="BT101" s="974"/>
      <c r="BU101" s="974"/>
      <c r="BV101" s="974"/>
      <c r="BW101" s="974"/>
      <c r="BX101" s="974"/>
      <c r="BY101" s="974"/>
      <c r="BZ101" s="974"/>
      <c r="CA101" s="974"/>
      <c r="CB101" s="974"/>
      <c r="CC101" s="974"/>
      <c r="CD101" s="974"/>
      <c r="CE101" s="974"/>
      <c r="CF101" s="974"/>
      <c r="CG101" s="983"/>
      <c r="CH101" s="984"/>
      <c r="CI101" s="985"/>
      <c r="CJ101" s="985"/>
      <c r="CK101" s="985"/>
      <c r="CL101" s="986"/>
      <c r="CM101" s="984"/>
      <c r="CN101" s="985"/>
      <c r="CO101" s="985"/>
      <c r="CP101" s="985"/>
      <c r="CQ101" s="986"/>
      <c r="CR101" s="984"/>
      <c r="CS101" s="985"/>
      <c r="CT101" s="985"/>
      <c r="CU101" s="985"/>
      <c r="CV101" s="986"/>
      <c r="CW101" s="984"/>
      <c r="CX101" s="985"/>
      <c r="CY101" s="985"/>
      <c r="CZ101" s="985"/>
      <c r="DA101" s="986"/>
      <c r="DB101" s="984"/>
      <c r="DC101" s="985"/>
      <c r="DD101" s="985"/>
      <c r="DE101" s="985"/>
      <c r="DF101" s="986"/>
      <c r="DG101" s="984"/>
      <c r="DH101" s="985"/>
      <c r="DI101" s="985"/>
      <c r="DJ101" s="985"/>
      <c r="DK101" s="986"/>
      <c r="DL101" s="984"/>
      <c r="DM101" s="985"/>
      <c r="DN101" s="985"/>
      <c r="DO101" s="985"/>
      <c r="DP101" s="986"/>
      <c r="DQ101" s="984"/>
      <c r="DR101" s="985"/>
      <c r="DS101" s="985"/>
      <c r="DT101" s="985"/>
      <c r="DU101" s="986"/>
      <c r="DV101" s="973"/>
      <c r="DW101" s="974"/>
      <c r="DX101" s="974"/>
      <c r="DY101" s="974"/>
      <c r="DZ101" s="975"/>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965" t="s">
        <v>426</v>
      </c>
      <c r="BS102" s="966"/>
      <c r="BT102" s="966"/>
      <c r="BU102" s="966"/>
      <c r="BV102" s="966"/>
      <c r="BW102" s="966"/>
      <c r="BX102" s="966"/>
      <c r="BY102" s="966"/>
      <c r="BZ102" s="966"/>
      <c r="CA102" s="966"/>
      <c r="CB102" s="966"/>
      <c r="CC102" s="966"/>
      <c r="CD102" s="966"/>
      <c r="CE102" s="966"/>
      <c r="CF102" s="966"/>
      <c r="CG102" s="976"/>
      <c r="CH102" s="977"/>
      <c r="CI102" s="978"/>
      <c r="CJ102" s="978"/>
      <c r="CK102" s="978"/>
      <c r="CL102" s="979"/>
      <c r="CM102" s="977"/>
      <c r="CN102" s="978"/>
      <c r="CO102" s="978"/>
      <c r="CP102" s="978"/>
      <c r="CQ102" s="979"/>
      <c r="CR102" s="980">
        <v>24</v>
      </c>
      <c r="CS102" s="981"/>
      <c r="CT102" s="981"/>
      <c r="CU102" s="981"/>
      <c r="CV102" s="982"/>
      <c r="CW102" s="980">
        <v>5</v>
      </c>
      <c r="CX102" s="981"/>
      <c r="CY102" s="981"/>
      <c r="CZ102" s="981"/>
      <c r="DA102" s="982"/>
      <c r="DB102" s="980" t="s">
        <v>621</v>
      </c>
      <c r="DC102" s="981"/>
      <c r="DD102" s="981"/>
      <c r="DE102" s="981"/>
      <c r="DF102" s="982"/>
      <c r="DG102" s="980" t="s">
        <v>621</v>
      </c>
      <c r="DH102" s="981"/>
      <c r="DI102" s="981"/>
      <c r="DJ102" s="981"/>
      <c r="DK102" s="982"/>
      <c r="DL102" s="980" t="s">
        <v>621</v>
      </c>
      <c r="DM102" s="981"/>
      <c r="DN102" s="981"/>
      <c r="DO102" s="981"/>
      <c r="DP102" s="982"/>
      <c r="DQ102" s="980" t="s">
        <v>621</v>
      </c>
      <c r="DR102" s="981"/>
      <c r="DS102" s="981"/>
      <c r="DT102" s="981"/>
      <c r="DU102" s="982"/>
      <c r="DV102" s="965"/>
      <c r="DW102" s="966"/>
      <c r="DX102" s="966"/>
      <c r="DY102" s="966"/>
      <c r="DZ102" s="967"/>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68" t="s">
        <v>427</v>
      </c>
      <c r="BR103" s="968"/>
      <c r="BS103" s="968"/>
      <c r="BT103" s="968"/>
      <c r="BU103" s="968"/>
      <c r="BV103" s="968"/>
      <c r="BW103" s="968"/>
      <c r="BX103" s="968"/>
      <c r="BY103" s="968"/>
      <c r="BZ103" s="968"/>
      <c r="CA103" s="968"/>
      <c r="CB103" s="968"/>
      <c r="CC103" s="968"/>
      <c r="CD103" s="968"/>
      <c r="CE103" s="968"/>
      <c r="CF103" s="968"/>
      <c r="CG103" s="968"/>
      <c r="CH103" s="968"/>
      <c r="CI103" s="968"/>
      <c r="CJ103" s="968"/>
      <c r="CK103" s="968"/>
      <c r="CL103" s="968"/>
      <c r="CM103" s="968"/>
      <c r="CN103" s="968"/>
      <c r="CO103" s="968"/>
      <c r="CP103" s="968"/>
      <c r="CQ103" s="968"/>
      <c r="CR103" s="968"/>
      <c r="CS103" s="968"/>
      <c r="CT103" s="968"/>
      <c r="CU103" s="968"/>
      <c r="CV103" s="968"/>
      <c r="CW103" s="968"/>
      <c r="CX103" s="968"/>
      <c r="CY103" s="968"/>
      <c r="CZ103" s="968"/>
      <c r="DA103" s="968"/>
      <c r="DB103" s="968"/>
      <c r="DC103" s="968"/>
      <c r="DD103" s="968"/>
      <c r="DE103" s="968"/>
      <c r="DF103" s="968"/>
      <c r="DG103" s="968"/>
      <c r="DH103" s="968"/>
      <c r="DI103" s="968"/>
      <c r="DJ103" s="968"/>
      <c r="DK103" s="968"/>
      <c r="DL103" s="968"/>
      <c r="DM103" s="968"/>
      <c r="DN103" s="968"/>
      <c r="DO103" s="968"/>
      <c r="DP103" s="968"/>
      <c r="DQ103" s="968"/>
      <c r="DR103" s="968"/>
      <c r="DS103" s="968"/>
      <c r="DT103" s="968"/>
      <c r="DU103" s="968"/>
      <c r="DV103" s="968"/>
      <c r="DW103" s="968"/>
      <c r="DX103" s="968"/>
      <c r="DY103" s="968"/>
      <c r="DZ103" s="968"/>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69" t="s">
        <v>428</v>
      </c>
      <c r="BR104" s="969"/>
      <c r="BS104" s="969"/>
      <c r="BT104" s="969"/>
      <c r="BU104" s="969"/>
      <c r="BV104" s="969"/>
      <c r="BW104" s="969"/>
      <c r="BX104" s="969"/>
      <c r="BY104" s="969"/>
      <c r="BZ104" s="969"/>
      <c r="CA104" s="969"/>
      <c r="CB104" s="969"/>
      <c r="CC104" s="969"/>
      <c r="CD104" s="969"/>
      <c r="CE104" s="969"/>
      <c r="CF104" s="969"/>
      <c r="CG104" s="969"/>
      <c r="CH104" s="969"/>
      <c r="CI104" s="969"/>
      <c r="CJ104" s="969"/>
      <c r="CK104" s="969"/>
      <c r="CL104" s="969"/>
      <c r="CM104" s="969"/>
      <c r="CN104" s="969"/>
      <c r="CO104" s="969"/>
      <c r="CP104" s="969"/>
      <c r="CQ104" s="969"/>
      <c r="CR104" s="969"/>
      <c r="CS104" s="969"/>
      <c r="CT104" s="969"/>
      <c r="CU104" s="969"/>
      <c r="CV104" s="969"/>
      <c r="CW104" s="969"/>
      <c r="CX104" s="969"/>
      <c r="CY104" s="969"/>
      <c r="CZ104" s="969"/>
      <c r="DA104" s="969"/>
      <c r="DB104" s="969"/>
      <c r="DC104" s="969"/>
      <c r="DD104" s="969"/>
      <c r="DE104" s="969"/>
      <c r="DF104" s="969"/>
      <c r="DG104" s="969"/>
      <c r="DH104" s="969"/>
      <c r="DI104" s="969"/>
      <c r="DJ104" s="969"/>
      <c r="DK104" s="969"/>
      <c r="DL104" s="969"/>
      <c r="DM104" s="969"/>
      <c r="DN104" s="969"/>
      <c r="DO104" s="969"/>
      <c r="DP104" s="969"/>
      <c r="DQ104" s="969"/>
      <c r="DR104" s="969"/>
      <c r="DS104" s="969"/>
      <c r="DT104" s="969"/>
      <c r="DU104" s="969"/>
      <c r="DV104" s="969"/>
      <c r="DW104" s="969"/>
      <c r="DX104" s="969"/>
      <c r="DY104" s="969"/>
      <c r="DZ104" s="969"/>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70" t="s">
        <v>431</v>
      </c>
      <c r="B108" s="971"/>
      <c r="C108" s="971"/>
      <c r="D108" s="971"/>
      <c r="E108" s="971"/>
      <c r="F108" s="971"/>
      <c r="G108" s="971"/>
      <c r="H108" s="971"/>
      <c r="I108" s="971"/>
      <c r="J108" s="971"/>
      <c r="K108" s="971"/>
      <c r="L108" s="971"/>
      <c r="M108" s="971"/>
      <c r="N108" s="971"/>
      <c r="O108" s="971"/>
      <c r="P108" s="971"/>
      <c r="Q108" s="971"/>
      <c r="R108" s="971"/>
      <c r="S108" s="971"/>
      <c r="T108" s="971"/>
      <c r="U108" s="971"/>
      <c r="V108" s="971"/>
      <c r="W108" s="971"/>
      <c r="X108" s="971"/>
      <c r="Y108" s="971"/>
      <c r="Z108" s="971"/>
      <c r="AA108" s="971"/>
      <c r="AB108" s="971"/>
      <c r="AC108" s="971"/>
      <c r="AD108" s="971"/>
      <c r="AE108" s="971"/>
      <c r="AF108" s="971"/>
      <c r="AG108" s="971"/>
      <c r="AH108" s="971"/>
      <c r="AI108" s="971"/>
      <c r="AJ108" s="971"/>
      <c r="AK108" s="971"/>
      <c r="AL108" s="971"/>
      <c r="AM108" s="971"/>
      <c r="AN108" s="971"/>
      <c r="AO108" s="971"/>
      <c r="AP108" s="971"/>
      <c r="AQ108" s="971"/>
      <c r="AR108" s="971"/>
      <c r="AS108" s="971"/>
      <c r="AT108" s="972"/>
      <c r="AU108" s="970" t="s">
        <v>432</v>
      </c>
      <c r="AV108" s="971"/>
      <c r="AW108" s="971"/>
      <c r="AX108" s="971"/>
      <c r="AY108" s="971"/>
      <c r="AZ108" s="971"/>
      <c r="BA108" s="971"/>
      <c r="BB108" s="971"/>
      <c r="BC108" s="971"/>
      <c r="BD108" s="971"/>
      <c r="BE108" s="971"/>
      <c r="BF108" s="971"/>
      <c r="BG108" s="971"/>
      <c r="BH108" s="971"/>
      <c r="BI108" s="971"/>
      <c r="BJ108" s="971"/>
      <c r="BK108" s="971"/>
      <c r="BL108" s="971"/>
      <c r="BM108" s="971"/>
      <c r="BN108" s="971"/>
      <c r="BO108" s="971"/>
      <c r="BP108" s="971"/>
      <c r="BQ108" s="971"/>
      <c r="BR108" s="971"/>
      <c r="BS108" s="971"/>
      <c r="BT108" s="971"/>
      <c r="BU108" s="971"/>
      <c r="BV108" s="971"/>
      <c r="BW108" s="971"/>
      <c r="BX108" s="971"/>
      <c r="BY108" s="971"/>
      <c r="BZ108" s="971"/>
      <c r="CA108" s="971"/>
      <c r="CB108" s="971"/>
      <c r="CC108" s="971"/>
      <c r="CD108" s="971"/>
      <c r="CE108" s="971"/>
      <c r="CF108" s="971"/>
      <c r="CG108" s="971"/>
      <c r="CH108" s="971"/>
      <c r="CI108" s="971"/>
      <c r="CJ108" s="971"/>
      <c r="CK108" s="971"/>
      <c r="CL108" s="971"/>
      <c r="CM108" s="971"/>
      <c r="CN108" s="971"/>
      <c r="CO108" s="971"/>
      <c r="CP108" s="971"/>
      <c r="CQ108" s="971"/>
      <c r="CR108" s="971"/>
      <c r="CS108" s="971"/>
      <c r="CT108" s="971"/>
      <c r="CU108" s="971"/>
      <c r="CV108" s="971"/>
      <c r="CW108" s="971"/>
      <c r="CX108" s="971"/>
      <c r="CY108" s="971"/>
      <c r="CZ108" s="971"/>
      <c r="DA108" s="971"/>
      <c r="DB108" s="971"/>
      <c r="DC108" s="971"/>
      <c r="DD108" s="971"/>
      <c r="DE108" s="971"/>
      <c r="DF108" s="971"/>
      <c r="DG108" s="971"/>
      <c r="DH108" s="971"/>
      <c r="DI108" s="971"/>
      <c r="DJ108" s="971"/>
      <c r="DK108" s="971"/>
      <c r="DL108" s="971"/>
      <c r="DM108" s="971"/>
      <c r="DN108" s="971"/>
      <c r="DO108" s="971"/>
      <c r="DP108" s="971"/>
      <c r="DQ108" s="971"/>
      <c r="DR108" s="971"/>
      <c r="DS108" s="971"/>
      <c r="DT108" s="971"/>
      <c r="DU108" s="971"/>
      <c r="DV108" s="971"/>
      <c r="DW108" s="971"/>
      <c r="DX108" s="971"/>
      <c r="DY108" s="971"/>
      <c r="DZ108" s="972"/>
    </row>
    <row r="109" spans="1:131" s="226" customFormat="1" ht="26.25" customHeight="1" x14ac:dyDescent="0.2">
      <c r="A109" s="923" t="s">
        <v>433</v>
      </c>
      <c r="B109" s="924"/>
      <c r="C109" s="924"/>
      <c r="D109" s="924"/>
      <c r="E109" s="924"/>
      <c r="F109" s="924"/>
      <c r="G109" s="924"/>
      <c r="H109" s="924"/>
      <c r="I109" s="924"/>
      <c r="J109" s="924"/>
      <c r="K109" s="924"/>
      <c r="L109" s="924"/>
      <c r="M109" s="924"/>
      <c r="N109" s="924"/>
      <c r="O109" s="924"/>
      <c r="P109" s="924"/>
      <c r="Q109" s="924"/>
      <c r="R109" s="924"/>
      <c r="S109" s="924"/>
      <c r="T109" s="924"/>
      <c r="U109" s="924"/>
      <c r="V109" s="924"/>
      <c r="W109" s="924"/>
      <c r="X109" s="924"/>
      <c r="Y109" s="924"/>
      <c r="Z109" s="925"/>
      <c r="AA109" s="926" t="s">
        <v>434</v>
      </c>
      <c r="AB109" s="924"/>
      <c r="AC109" s="924"/>
      <c r="AD109" s="924"/>
      <c r="AE109" s="925"/>
      <c r="AF109" s="926" t="s">
        <v>435</v>
      </c>
      <c r="AG109" s="924"/>
      <c r="AH109" s="924"/>
      <c r="AI109" s="924"/>
      <c r="AJ109" s="925"/>
      <c r="AK109" s="926" t="s">
        <v>304</v>
      </c>
      <c r="AL109" s="924"/>
      <c r="AM109" s="924"/>
      <c r="AN109" s="924"/>
      <c r="AO109" s="925"/>
      <c r="AP109" s="926" t="s">
        <v>436</v>
      </c>
      <c r="AQ109" s="924"/>
      <c r="AR109" s="924"/>
      <c r="AS109" s="924"/>
      <c r="AT109" s="957"/>
      <c r="AU109" s="923" t="s">
        <v>433</v>
      </c>
      <c r="AV109" s="924"/>
      <c r="AW109" s="924"/>
      <c r="AX109" s="924"/>
      <c r="AY109" s="924"/>
      <c r="AZ109" s="924"/>
      <c r="BA109" s="924"/>
      <c r="BB109" s="924"/>
      <c r="BC109" s="924"/>
      <c r="BD109" s="924"/>
      <c r="BE109" s="924"/>
      <c r="BF109" s="924"/>
      <c r="BG109" s="924"/>
      <c r="BH109" s="924"/>
      <c r="BI109" s="924"/>
      <c r="BJ109" s="924"/>
      <c r="BK109" s="924"/>
      <c r="BL109" s="924"/>
      <c r="BM109" s="924"/>
      <c r="BN109" s="924"/>
      <c r="BO109" s="924"/>
      <c r="BP109" s="925"/>
      <c r="BQ109" s="926" t="s">
        <v>434</v>
      </c>
      <c r="BR109" s="924"/>
      <c r="BS109" s="924"/>
      <c r="BT109" s="924"/>
      <c r="BU109" s="925"/>
      <c r="BV109" s="926" t="s">
        <v>435</v>
      </c>
      <c r="BW109" s="924"/>
      <c r="BX109" s="924"/>
      <c r="BY109" s="924"/>
      <c r="BZ109" s="925"/>
      <c r="CA109" s="926" t="s">
        <v>304</v>
      </c>
      <c r="CB109" s="924"/>
      <c r="CC109" s="924"/>
      <c r="CD109" s="924"/>
      <c r="CE109" s="925"/>
      <c r="CF109" s="964" t="s">
        <v>436</v>
      </c>
      <c r="CG109" s="964"/>
      <c r="CH109" s="964"/>
      <c r="CI109" s="964"/>
      <c r="CJ109" s="964"/>
      <c r="CK109" s="926" t="s">
        <v>437</v>
      </c>
      <c r="CL109" s="924"/>
      <c r="CM109" s="924"/>
      <c r="CN109" s="924"/>
      <c r="CO109" s="924"/>
      <c r="CP109" s="924"/>
      <c r="CQ109" s="924"/>
      <c r="CR109" s="924"/>
      <c r="CS109" s="924"/>
      <c r="CT109" s="924"/>
      <c r="CU109" s="924"/>
      <c r="CV109" s="924"/>
      <c r="CW109" s="924"/>
      <c r="CX109" s="924"/>
      <c r="CY109" s="924"/>
      <c r="CZ109" s="924"/>
      <c r="DA109" s="924"/>
      <c r="DB109" s="924"/>
      <c r="DC109" s="924"/>
      <c r="DD109" s="924"/>
      <c r="DE109" s="924"/>
      <c r="DF109" s="925"/>
      <c r="DG109" s="926" t="s">
        <v>434</v>
      </c>
      <c r="DH109" s="924"/>
      <c r="DI109" s="924"/>
      <c r="DJ109" s="924"/>
      <c r="DK109" s="925"/>
      <c r="DL109" s="926" t="s">
        <v>435</v>
      </c>
      <c r="DM109" s="924"/>
      <c r="DN109" s="924"/>
      <c r="DO109" s="924"/>
      <c r="DP109" s="925"/>
      <c r="DQ109" s="926" t="s">
        <v>304</v>
      </c>
      <c r="DR109" s="924"/>
      <c r="DS109" s="924"/>
      <c r="DT109" s="924"/>
      <c r="DU109" s="925"/>
      <c r="DV109" s="926" t="s">
        <v>436</v>
      </c>
      <c r="DW109" s="924"/>
      <c r="DX109" s="924"/>
      <c r="DY109" s="924"/>
      <c r="DZ109" s="957"/>
    </row>
    <row r="110" spans="1:131" s="226" customFormat="1" ht="26.25" customHeight="1" x14ac:dyDescent="0.2">
      <c r="A110" s="835" t="s">
        <v>438</v>
      </c>
      <c r="B110" s="836"/>
      <c r="C110" s="836"/>
      <c r="D110" s="836"/>
      <c r="E110" s="836"/>
      <c r="F110" s="836"/>
      <c r="G110" s="836"/>
      <c r="H110" s="836"/>
      <c r="I110" s="836"/>
      <c r="J110" s="836"/>
      <c r="K110" s="836"/>
      <c r="L110" s="836"/>
      <c r="M110" s="836"/>
      <c r="N110" s="836"/>
      <c r="O110" s="836"/>
      <c r="P110" s="836"/>
      <c r="Q110" s="836"/>
      <c r="R110" s="836"/>
      <c r="S110" s="836"/>
      <c r="T110" s="836"/>
      <c r="U110" s="836"/>
      <c r="V110" s="836"/>
      <c r="W110" s="836"/>
      <c r="X110" s="836"/>
      <c r="Y110" s="836"/>
      <c r="Z110" s="837"/>
      <c r="AA110" s="916">
        <v>3145961</v>
      </c>
      <c r="AB110" s="917"/>
      <c r="AC110" s="917"/>
      <c r="AD110" s="917"/>
      <c r="AE110" s="918"/>
      <c r="AF110" s="919">
        <v>3129582</v>
      </c>
      <c r="AG110" s="917"/>
      <c r="AH110" s="917"/>
      <c r="AI110" s="917"/>
      <c r="AJ110" s="918"/>
      <c r="AK110" s="919">
        <v>3555806</v>
      </c>
      <c r="AL110" s="917"/>
      <c r="AM110" s="917"/>
      <c r="AN110" s="917"/>
      <c r="AO110" s="918"/>
      <c r="AP110" s="920">
        <v>14.5</v>
      </c>
      <c r="AQ110" s="921"/>
      <c r="AR110" s="921"/>
      <c r="AS110" s="921"/>
      <c r="AT110" s="922"/>
      <c r="AU110" s="958" t="s">
        <v>73</v>
      </c>
      <c r="AV110" s="959"/>
      <c r="AW110" s="959"/>
      <c r="AX110" s="959"/>
      <c r="AY110" s="959"/>
      <c r="AZ110" s="888" t="s">
        <v>439</v>
      </c>
      <c r="BA110" s="836"/>
      <c r="BB110" s="836"/>
      <c r="BC110" s="836"/>
      <c r="BD110" s="836"/>
      <c r="BE110" s="836"/>
      <c r="BF110" s="836"/>
      <c r="BG110" s="836"/>
      <c r="BH110" s="836"/>
      <c r="BI110" s="836"/>
      <c r="BJ110" s="836"/>
      <c r="BK110" s="836"/>
      <c r="BL110" s="836"/>
      <c r="BM110" s="836"/>
      <c r="BN110" s="836"/>
      <c r="BO110" s="836"/>
      <c r="BP110" s="837"/>
      <c r="BQ110" s="889">
        <v>34858428</v>
      </c>
      <c r="BR110" s="870"/>
      <c r="BS110" s="870"/>
      <c r="BT110" s="870"/>
      <c r="BU110" s="870"/>
      <c r="BV110" s="870">
        <v>37868637</v>
      </c>
      <c r="BW110" s="870"/>
      <c r="BX110" s="870"/>
      <c r="BY110" s="870"/>
      <c r="BZ110" s="870"/>
      <c r="CA110" s="870">
        <v>38318843</v>
      </c>
      <c r="CB110" s="870"/>
      <c r="CC110" s="870"/>
      <c r="CD110" s="870"/>
      <c r="CE110" s="870"/>
      <c r="CF110" s="894">
        <v>156.4</v>
      </c>
      <c r="CG110" s="895"/>
      <c r="CH110" s="895"/>
      <c r="CI110" s="895"/>
      <c r="CJ110" s="895"/>
      <c r="CK110" s="954" t="s">
        <v>440</v>
      </c>
      <c r="CL110" s="847"/>
      <c r="CM110" s="888" t="s">
        <v>441</v>
      </c>
      <c r="CN110" s="836"/>
      <c r="CO110" s="836"/>
      <c r="CP110" s="836"/>
      <c r="CQ110" s="836"/>
      <c r="CR110" s="836"/>
      <c r="CS110" s="836"/>
      <c r="CT110" s="836"/>
      <c r="CU110" s="836"/>
      <c r="CV110" s="836"/>
      <c r="CW110" s="836"/>
      <c r="CX110" s="836"/>
      <c r="CY110" s="836"/>
      <c r="CZ110" s="836"/>
      <c r="DA110" s="836"/>
      <c r="DB110" s="836"/>
      <c r="DC110" s="836"/>
      <c r="DD110" s="836"/>
      <c r="DE110" s="836"/>
      <c r="DF110" s="837"/>
      <c r="DG110" s="889" t="s">
        <v>442</v>
      </c>
      <c r="DH110" s="870"/>
      <c r="DI110" s="870"/>
      <c r="DJ110" s="870"/>
      <c r="DK110" s="870"/>
      <c r="DL110" s="870" t="s">
        <v>443</v>
      </c>
      <c r="DM110" s="870"/>
      <c r="DN110" s="870"/>
      <c r="DO110" s="870"/>
      <c r="DP110" s="870"/>
      <c r="DQ110" s="870" t="s">
        <v>442</v>
      </c>
      <c r="DR110" s="870"/>
      <c r="DS110" s="870"/>
      <c r="DT110" s="870"/>
      <c r="DU110" s="870"/>
      <c r="DV110" s="871" t="s">
        <v>442</v>
      </c>
      <c r="DW110" s="871"/>
      <c r="DX110" s="871"/>
      <c r="DY110" s="871"/>
      <c r="DZ110" s="872"/>
    </row>
    <row r="111" spans="1:131" s="226" customFormat="1" ht="26.25" customHeight="1" x14ac:dyDescent="0.2">
      <c r="A111" s="802" t="s">
        <v>444</v>
      </c>
      <c r="B111" s="803"/>
      <c r="C111" s="803"/>
      <c r="D111" s="803"/>
      <c r="E111" s="803"/>
      <c r="F111" s="803"/>
      <c r="G111" s="803"/>
      <c r="H111" s="803"/>
      <c r="I111" s="803"/>
      <c r="J111" s="803"/>
      <c r="K111" s="803"/>
      <c r="L111" s="803"/>
      <c r="M111" s="803"/>
      <c r="N111" s="803"/>
      <c r="O111" s="803"/>
      <c r="P111" s="803"/>
      <c r="Q111" s="803"/>
      <c r="R111" s="803"/>
      <c r="S111" s="803"/>
      <c r="T111" s="803"/>
      <c r="U111" s="803"/>
      <c r="V111" s="803"/>
      <c r="W111" s="803"/>
      <c r="X111" s="803"/>
      <c r="Y111" s="803"/>
      <c r="Z111" s="953"/>
      <c r="AA111" s="946" t="s">
        <v>445</v>
      </c>
      <c r="AB111" s="947"/>
      <c r="AC111" s="947"/>
      <c r="AD111" s="947"/>
      <c r="AE111" s="948"/>
      <c r="AF111" s="949" t="s">
        <v>445</v>
      </c>
      <c r="AG111" s="947"/>
      <c r="AH111" s="947"/>
      <c r="AI111" s="947"/>
      <c r="AJ111" s="948"/>
      <c r="AK111" s="949" t="s">
        <v>445</v>
      </c>
      <c r="AL111" s="947"/>
      <c r="AM111" s="947"/>
      <c r="AN111" s="947"/>
      <c r="AO111" s="948"/>
      <c r="AP111" s="950" t="s">
        <v>127</v>
      </c>
      <c r="AQ111" s="951"/>
      <c r="AR111" s="951"/>
      <c r="AS111" s="951"/>
      <c r="AT111" s="952"/>
      <c r="AU111" s="960"/>
      <c r="AV111" s="961"/>
      <c r="AW111" s="961"/>
      <c r="AX111" s="961"/>
      <c r="AY111" s="961"/>
      <c r="AZ111" s="843" t="s">
        <v>446</v>
      </c>
      <c r="BA111" s="780"/>
      <c r="BB111" s="780"/>
      <c r="BC111" s="780"/>
      <c r="BD111" s="780"/>
      <c r="BE111" s="780"/>
      <c r="BF111" s="780"/>
      <c r="BG111" s="780"/>
      <c r="BH111" s="780"/>
      <c r="BI111" s="780"/>
      <c r="BJ111" s="780"/>
      <c r="BK111" s="780"/>
      <c r="BL111" s="780"/>
      <c r="BM111" s="780"/>
      <c r="BN111" s="780"/>
      <c r="BO111" s="780"/>
      <c r="BP111" s="781"/>
      <c r="BQ111" s="844" t="s">
        <v>442</v>
      </c>
      <c r="BR111" s="845"/>
      <c r="BS111" s="845"/>
      <c r="BT111" s="845"/>
      <c r="BU111" s="845"/>
      <c r="BV111" s="845" t="s">
        <v>445</v>
      </c>
      <c r="BW111" s="845"/>
      <c r="BX111" s="845"/>
      <c r="BY111" s="845"/>
      <c r="BZ111" s="845"/>
      <c r="CA111" s="845" t="s">
        <v>442</v>
      </c>
      <c r="CB111" s="845"/>
      <c r="CC111" s="845"/>
      <c r="CD111" s="845"/>
      <c r="CE111" s="845"/>
      <c r="CF111" s="903" t="s">
        <v>443</v>
      </c>
      <c r="CG111" s="904"/>
      <c r="CH111" s="904"/>
      <c r="CI111" s="904"/>
      <c r="CJ111" s="904"/>
      <c r="CK111" s="955"/>
      <c r="CL111" s="849"/>
      <c r="CM111" s="843" t="s">
        <v>447</v>
      </c>
      <c r="CN111" s="780"/>
      <c r="CO111" s="780"/>
      <c r="CP111" s="780"/>
      <c r="CQ111" s="780"/>
      <c r="CR111" s="780"/>
      <c r="CS111" s="780"/>
      <c r="CT111" s="780"/>
      <c r="CU111" s="780"/>
      <c r="CV111" s="780"/>
      <c r="CW111" s="780"/>
      <c r="CX111" s="780"/>
      <c r="CY111" s="780"/>
      <c r="CZ111" s="780"/>
      <c r="DA111" s="780"/>
      <c r="DB111" s="780"/>
      <c r="DC111" s="780"/>
      <c r="DD111" s="780"/>
      <c r="DE111" s="780"/>
      <c r="DF111" s="781"/>
      <c r="DG111" s="844" t="s">
        <v>445</v>
      </c>
      <c r="DH111" s="845"/>
      <c r="DI111" s="845"/>
      <c r="DJ111" s="845"/>
      <c r="DK111" s="845"/>
      <c r="DL111" s="845" t="s">
        <v>445</v>
      </c>
      <c r="DM111" s="845"/>
      <c r="DN111" s="845"/>
      <c r="DO111" s="845"/>
      <c r="DP111" s="845"/>
      <c r="DQ111" s="845" t="s">
        <v>445</v>
      </c>
      <c r="DR111" s="845"/>
      <c r="DS111" s="845"/>
      <c r="DT111" s="845"/>
      <c r="DU111" s="845"/>
      <c r="DV111" s="822" t="s">
        <v>445</v>
      </c>
      <c r="DW111" s="822"/>
      <c r="DX111" s="822"/>
      <c r="DY111" s="822"/>
      <c r="DZ111" s="823"/>
    </row>
    <row r="112" spans="1:131" s="226" customFormat="1" ht="26.25" customHeight="1" x14ac:dyDescent="0.2">
      <c r="A112" s="940" t="s">
        <v>448</v>
      </c>
      <c r="B112" s="941"/>
      <c r="C112" s="780" t="s">
        <v>449</v>
      </c>
      <c r="D112" s="780"/>
      <c r="E112" s="780"/>
      <c r="F112" s="780"/>
      <c r="G112" s="780"/>
      <c r="H112" s="780"/>
      <c r="I112" s="780"/>
      <c r="J112" s="780"/>
      <c r="K112" s="780"/>
      <c r="L112" s="780"/>
      <c r="M112" s="780"/>
      <c r="N112" s="780"/>
      <c r="O112" s="780"/>
      <c r="P112" s="780"/>
      <c r="Q112" s="780"/>
      <c r="R112" s="780"/>
      <c r="S112" s="780"/>
      <c r="T112" s="780"/>
      <c r="U112" s="780"/>
      <c r="V112" s="780"/>
      <c r="W112" s="780"/>
      <c r="X112" s="780"/>
      <c r="Y112" s="780"/>
      <c r="Z112" s="781"/>
      <c r="AA112" s="807" t="s">
        <v>450</v>
      </c>
      <c r="AB112" s="808"/>
      <c r="AC112" s="808"/>
      <c r="AD112" s="808"/>
      <c r="AE112" s="809"/>
      <c r="AF112" s="810" t="s">
        <v>445</v>
      </c>
      <c r="AG112" s="808"/>
      <c r="AH112" s="808"/>
      <c r="AI112" s="808"/>
      <c r="AJ112" s="809"/>
      <c r="AK112" s="810" t="s">
        <v>445</v>
      </c>
      <c r="AL112" s="808"/>
      <c r="AM112" s="808"/>
      <c r="AN112" s="808"/>
      <c r="AO112" s="809"/>
      <c r="AP112" s="852" t="s">
        <v>445</v>
      </c>
      <c r="AQ112" s="853"/>
      <c r="AR112" s="853"/>
      <c r="AS112" s="853"/>
      <c r="AT112" s="854"/>
      <c r="AU112" s="960"/>
      <c r="AV112" s="961"/>
      <c r="AW112" s="961"/>
      <c r="AX112" s="961"/>
      <c r="AY112" s="961"/>
      <c r="AZ112" s="843" t="s">
        <v>451</v>
      </c>
      <c r="BA112" s="780"/>
      <c r="BB112" s="780"/>
      <c r="BC112" s="780"/>
      <c r="BD112" s="780"/>
      <c r="BE112" s="780"/>
      <c r="BF112" s="780"/>
      <c r="BG112" s="780"/>
      <c r="BH112" s="780"/>
      <c r="BI112" s="780"/>
      <c r="BJ112" s="780"/>
      <c r="BK112" s="780"/>
      <c r="BL112" s="780"/>
      <c r="BM112" s="780"/>
      <c r="BN112" s="780"/>
      <c r="BO112" s="780"/>
      <c r="BP112" s="781"/>
      <c r="BQ112" s="844">
        <v>2396597</v>
      </c>
      <c r="BR112" s="845"/>
      <c r="BS112" s="845"/>
      <c r="BT112" s="845"/>
      <c r="BU112" s="845"/>
      <c r="BV112" s="845">
        <v>2255492</v>
      </c>
      <c r="BW112" s="845"/>
      <c r="BX112" s="845"/>
      <c r="BY112" s="845"/>
      <c r="BZ112" s="845"/>
      <c r="CA112" s="845">
        <v>2161123</v>
      </c>
      <c r="CB112" s="845"/>
      <c r="CC112" s="845"/>
      <c r="CD112" s="845"/>
      <c r="CE112" s="845"/>
      <c r="CF112" s="903">
        <v>8.8000000000000007</v>
      </c>
      <c r="CG112" s="904"/>
      <c r="CH112" s="904"/>
      <c r="CI112" s="904"/>
      <c r="CJ112" s="904"/>
      <c r="CK112" s="955"/>
      <c r="CL112" s="849"/>
      <c r="CM112" s="843" t="s">
        <v>452</v>
      </c>
      <c r="CN112" s="780"/>
      <c r="CO112" s="780"/>
      <c r="CP112" s="780"/>
      <c r="CQ112" s="780"/>
      <c r="CR112" s="780"/>
      <c r="CS112" s="780"/>
      <c r="CT112" s="780"/>
      <c r="CU112" s="780"/>
      <c r="CV112" s="780"/>
      <c r="CW112" s="780"/>
      <c r="CX112" s="780"/>
      <c r="CY112" s="780"/>
      <c r="CZ112" s="780"/>
      <c r="DA112" s="780"/>
      <c r="DB112" s="780"/>
      <c r="DC112" s="780"/>
      <c r="DD112" s="780"/>
      <c r="DE112" s="780"/>
      <c r="DF112" s="781"/>
      <c r="DG112" s="844" t="s">
        <v>445</v>
      </c>
      <c r="DH112" s="845"/>
      <c r="DI112" s="845"/>
      <c r="DJ112" s="845"/>
      <c r="DK112" s="845"/>
      <c r="DL112" s="845" t="s">
        <v>445</v>
      </c>
      <c r="DM112" s="845"/>
      <c r="DN112" s="845"/>
      <c r="DO112" s="845"/>
      <c r="DP112" s="845"/>
      <c r="DQ112" s="845" t="s">
        <v>445</v>
      </c>
      <c r="DR112" s="845"/>
      <c r="DS112" s="845"/>
      <c r="DT112" s="845"/>
      <c r="DU112" s="845"/>
      <c r="DV112" s="822" t="s">
        <v>445</v>
      </c>
      <c r="DW112" s="822"/>
      <c r="DX112" s="822"/>
      <c r="DY112" s="822"/>
      <c r="DZ112" s="823"/>
    </row>
    <row r="113" spans="1:130" s="226" customFormat="1" ht="26.25" customHeight="1" x14ac:dyDescent="0.2">
      <c r="A113" s="942"/>
      <c r="B113" s="943"/>
      <c r="C113" s="780" t="s">
        <v>453</v>
      </c>
      <c r="D113" s="780"/>
      <c r="E113" s="780"/>
      <c r="F113" s="780"/>
      <c r="G113" s="780"/>
      <c r="H113" s="780"/>
      <c r="I113" s="780"/>
      <c r="J113" s="780"/>
      <c r="K113" s="780"/>
      <c r="L113" s="780"/>
      <c r="M113" s="780"/>
      <c r="N113" s="780"/>
      <c r="O113" s="780"/>
      <c r="P113" s="780"/>
      <c r="Q113" s="780"/>
      <c r="R113" s="780"/>
      <c r="S113" s="780"/>
      <c r="T113" s="780"/>
      <c r="U113" s="780"/>
      <c r="V113" s="780"/>
      <c r="W113" s="780"/>
      <c r="X113" s="780"/>
      <c r="Y113" s="780"/>
      <c r="Z113" s="781"/>
      <c r="AA113" s="946">
        <v>215567</v>
      </c>
      <c r="AB113" s="947"/>
      <c r="AC113" s="947"/>
      <c r="AD113" s="947"/>
      <c r="AE113" s="948"/>
      <c r="AF113" s="949">
        <v>208542</v>
      </c>
      <c r="AG113" s="947"/>
      <c r="AH113" s="947"/>
      <c r="AI113" s="947"/>
      <c r="AJ113" s="948"/>
      <c r="AK113" s="949">
        <v>191338</v>
      </c>
      <c r="AL113" s="947"/>
      <c r="AM113" s="947"/>
      <c r="AN113" s="947"/>
      <c r="AO113" s="948"/>
      <c r="AP113" s="950">
        <v>0.8</v>
      </c>
      <c r="AQ113" s="951"/>
      <c r="AR113" s="951"/>
      <c r="AS113" s="951"/>
      <c r="AT113" s="952"/>
      <c r="AU113" s="960"/>
      <c r="AV113" s="961"/>
      <c r="AW113" s="961"/>
      <c r="AX113" s="961"/>
      <c r="AY113" s="961"/>
      <c r="AZ113" s="843" t="s">
        <v>454</v>
      </c>
      <c r="BA113" s="780"/>
      <c r="BB113" s="780"/>
      <c r="BC113" s="780"/>
      <c r="BD113" s="780"/>
      <c r="BE113" s="780"/>
      <c r="BF113" s="780"/>
      <c r="BG113" s="780"/>
      <c r="BH113" s="780"/>
      <c r="BI113" s="780"/>
      <c r="BJ113" s="780"/>
      <c r="BK113" s="780"/>
      <c r="BL113" s="780"/>
      <c r="BM113" s="780"/>
      <c r="BN113" s="780"/>
      <c r="BO113" s="780"/>
      <c r="BP113" s="781"/>
      <c r="BQ113" s="844">
        <v>3404450</v>
      </c>
      <c r="BR113" s="845"/>
      <c r="BS113" s="845"/>
      <c r="BT113" s="845"/>
      <c r="BU113" s="845"/>
      <c r="BV113" s="845">
        <v>3324857</v>
      </c>
      <c r="BW113" s="845"/>
      <c r="BX113" s="845"/>
      <c r="BY113" s="845"/>
      <c r="BZ113" s="845"/>
      <c r="CA113" s="845">
        <v>3184821</v>
      </c>
      <c r="CB113" s="845"/>
      <c r="CC113" s="845"/>
      <c r="CD113" s="845"/>
      <c r="CE113" s="845"/>
      <c r="CF113" s="903">
        <v>13</v>
      </c>
      <c r="CG113" s="904"/>
      <c r="CH113" s="904"/>
      <c r="CI113" s="904"/>
      <c r="CJ113" s="904"/>
      <c r="CK113" s="955"/>
      <c r="CL113" s="849"/>
      <c r="CM113" s="843" t="s">
        <v>455</v>
      </c>
      <c r="CN113" s="780"/>
      <c r="CO113" s="780"/>
      <c r="CP113" s="780"/>
      <c r="CQ113" s="780"/>
      <c r="CR113" s="780"/>
      <c r="CS113" s="780"/>
      <c r="CT113" s="780"/>
      <c r="CU113" s="780"/>
      <c r="CV113" s="780"/>
      <c r="CW113" s="780"/>
      <c r="CX113" s="780"/>
      <c r="CY113" s="780"/>
      <c r="CZ113" s="780"/>
      <c r="DA113" s="780"/>
      <c r="DB113" s="780"/>
      <c r="DC113" s="780"/>
      <c r="DD113" s="780"/>
      <c r="DE113" s="780"/>
      <c r="DF113" s="781"/>
      <c r="DG113" s="807" t="s">
        <v>127</v>
      </c>
      <c r="DH113" s="808"/>
      <c r="DI113" s="808"/>
      <c r="DJ113" s="808"/>
      <c r="DK113" s="809"/>
      <c r="DL113" s="810" t="s">
        <v>456</v>
      </c>
      <c r="DM113" s="808"/>
      <c r="DN113" s="808"/>
      <c r="DO113" s="808"/>
      <c r="DP113" s="809"/>
      <c r="DQ113" s="810" t="s">
        <v>445</v>
      </c>
      <c r="DR113" s="808"/>
      <c r="DS113" s="808"/>
      <c r="DT113" s="808"/>
      <c r="DU113" s="809"/>
      <c r="DV113" s="852" t="s">
        <v>445</v>
      </c>
      <c r="DW113" s="853"/>
      <c r="DX113" s="853"/>
      <c r="DY113" s="853"/>
      <c r="DZ113" s="854"/>
    </row>
    <row r="114" spans="1:130" s="226" customFormat="1" ht="26.25" customHeight="1" x14ac:dyDescent="0.2">
      <c r="A114" s="942"/>
      <c r="B114" s="943"/>
      <c r="C114" s="780" t="s">
        <v>457</v>
      </c>
      <c r="D114" s="780"/>
      <c r="E114" s="780"/>
      <c r="F114" s="780"/>
      <c r="G114" s="780"/>
      <c r="H114" s="780"/>
      <c r="I114" s="780"/>
      <c r="J114" s="780"/>
      <c r="K114" s="780"/>
      <c r="L114" s="780"/>
      <c r="M114" s="780"/>
      <c r="N114" s="780"/>
      <c r="O114" s="780"/>
      <c r="P114" s="780"/>
      <c r="Q114" s="780"/>
      <c r="R114" s="780"/>
      <c r="S114" s="780"/>
      <c r="T114" s="780"/>
      <c r="U114" s="780"/>
      <c r="V114" s="780"/>
      <c r="W114" s="780"/>
      <c r="X114" s="780"/>
      <c r="Y114" s="780"/>
      <c r="Z114" s="781"/>
      <c r="AA114" s="807">
        <v>371222</v>
      </c>
      <c r="AB114" s="808"/>
      <c r="AC114" s="808"/>
      <c r="AD114" s="808"/>
      <c r="AE114" s="809"/>
      <c r="AF114" s="810">
        <v>371490</v>
      </c>
      <c r="AG114" s="808"/>
      <c r="AH114" s="808"/>
      <c r="AI114" s="808"/>
      <c r="AJ114" s="809"/>
      <c r="AK114" s="810">
        <v>372590</v>
      </c>
      <c r="AL114" s="808"/>
      <c r="AM114" s="808"/>
      <c r="AN114" s="808"/>
      <c r="AO114" s="809"/>
      <c r="AP114" s="852">
        <v>1.5</v>
      </c>
      <c r="AQ114" s="853"/>
      <c r="AR114" s="853"/>
      <c r="AS114" s="853"/>
      <c r="AT114" s="854"/>
      <c r="AU114" s="960"/>
      <c r="AV114" s="961"/>
      <c r="AW114" s="961"/>
      <c r="AX114" s="961"/>
      <c r="AY114" s="961"/>
      <c r="AZ114" s="843" t="s">
        <v>458</v>
      </c>
      <c r="BA114" s="780"/>
      <c r="BB114" s="780"/>
      <c r="BC114" s="780"/>
      <c r="BD114" s="780"/>
      <c r="BE114" s="780"/>
      <c r="BF114" s="780"/>
      <c r="BG114" s="780"/>
      <c r="BH114" s="780"/>
      <c r="BI114" s="780"/>
      <c r="BJ114" s="780"/>
      <c r="BK114" s="780"/>
      <c r="BL114" s="780"/>
      <c r="BM114" s="780"/>
      <c r="BN114" s="780"/>
      <c r="BO114" s="780"/>
      <c r="BP114" s="781"/>
      <c r="BQ114" s="844">
        <v>5256034</v>
      </c>
      <c r="BR114" s="845"/>
      <c r="BS114" s="845"/>
      <c r="BT114" s="845"/>
      <c r="BU114" s="845"/>
      <c r="BV114" s="845">
        <v>5095043</v>
      </c>
      <c r="BW114" s="845"/>
      <c r="BX114" s="845"/>
      <c r="BY114" s="845"/>
      <c r="BZ114" s="845"/>
      <c r="CA114" s="845">
        <v>5027451</v>
      </c>
      <c r="CB114" s="845"/>
      <c r="CC114" s="845"/>
      <c r="CD114" s="845"/>
      <c r="CE114" s="845"/>
      <c r="CF114" s="903">
        <v>20.5</v>
      </c>
      <c r="CG114" s="904"/>
      <c r="CH114" s="904"/>
      <c r="CI114" s="904"/>
      <c r="CJ114" s="904"/>
      <c r="CK114" s="955"/>
      <c r="CL114" s="849"/>
      <c r="CM114" s="843" t="s">
        <v>459</v>
      </c>
      <c r="CN114" s="780"/>
      <c r="CO114" s="780"/>
      <c r="CP114" s="780"/>
      <c r="CQ114" s="780"/>
      <c r="CR114" s="780"/>
      <c r="CS114" s="780"/>
      <c r="CT114" s="780"/>
      <c r="CU114" s="780"/>
      <c r="CV114" s="780"/>
      <c r="CW114" s="780"/>
      <c r="CX114" s="780"/>
      <c r="CY114" s="780"/>
      <c r="CZ114" s="780"/>
      <c r="DA114" s="780"/>
      <c r="DB114" s="780"/>
      <c r="DC114" s="780"/>
      <c r="DD114" s="780"/>
      <c r="DE114" s="780"/>
      <c r="DF114" s="781"/>
      <c r="DG114" s="807" t="s">
        <v>443</v>
      </c>
      <c r="DH114" s="808"/>
      <c r="DI114" s="808"/>
      <c r="DJ114" s="808"/>
      <c r="DK114" s="809"/>
      <c r="DL114" s="810" t="s">
        <v>442</v>
      </c>
      <c r="DM114" s="808"/>
      <c r="DN114" s="808"/>
      <c r="DO114" s="808"/>
      <c r="DP114" s="809"/>
      <c r="DQ114" s="810" t="s">
        <v>445</v>
      </c>
      <c r="DR114" s="808"/>
      <c r="DS114" s="808"/>
      <c r="DT114" s="808"/>
      <c r="DU114" s="809"/>
      <c r="DV114" s="852" t="s">
        <v>442</v>
      </c>
      <c r="DW114" s="853"/>
      <c r="DX114" s="853"/>
      <c r="DY114" s="853"/>
      <c r="DZ114" s="854"/>
    </row>
    <row r="115" spans="1:130" s="226" customFormat="1" ht="26.25" customHeight="1" x14ac:dyDescent="0.2">
      <c r="A115" s="942"/>
      <c r="B115" s="943"/>
      <c r="C115" s="780" t="s">
        <v>460</v>
      </c>
      <c r="D115" s="780"/>
      <c r="E115" s="780"/>
      <c r="F115" s="780"/>
      <c r="G115" s="780"/>
      <c r="H115" s="780"/>
      <c r="I115" s="780"/>
      <c r="J115" s="780"/>
      <c r="K115" s="780"/>
      <c r="L115" s="780"/>
      <c r="M115" s="780"/>
      <c r="N115" s="780"/>
      <c r="O115" s="780"/>
      <c r="P115" s="780"/>
      <c r="Q115" s="780"/>
      <c r="R115" s="780"/>
      <c r="S115" s="780"/>
      <c r="T115" s="780"/>
      <c r="U115" s="780"/>
      <c r="V115" s="780"/>
      <c r="W115" s="780"/>
      <c r="X115" s="780"/>
      <c r="Y115" s="780"/>
      <c r="Z115" s="781"/>
      <c r="AA115" s="946" t="s">
        <v>442</v>
      </c>
      <c r="AB115" s="947"/>
      <c r="AC115" s="947"/>
      <c r="AD115" s="947"/>
      <c r="AE115" s="948"/>
      <c r="AF115" s="949" t="s">
        <v>445</v>
      </c>
      <c r="AG115" s="947"/>
      <c r="AH115" s="947"/>
      <c r="AI115" s="947"/>
      <c r="AJ115" s="948"/>
      <c r="AK115" s="949" t="s">
        <v>445</v>
      </c>
      <c r="AL115" s="947"/>
      <c r="AM115" s="947"/>
      <c r="AN115" s="947"/>
      <c r="AO115" s="948"/>
      <c r="AP115" s="950" t="s">
        <v>445</v>
      </c>
      <c r="AQ115" s="951"/>
      <c r="AR115" s="951"/>
      <c r="AS115" s="951"/>
      <c r="AT115" s="952"/>
      <c r="AU115" s="960"/>
      <c r="AV115" s="961"/>
      <c r="AW115" s="961"/>
      <c r="AX115" s="961"/>
      <c r="AY115" s="961"/>
      <c r="AZ115" s="843" t="s">
        <v>461</v>
      </c>
      <c r="BA115" s="780"/>
      <c r="BB115" s="780"/>
      <c r="BC115" s="780"/>
      <c r="BD115" s="780"/>
      <c r="BE115" s="780"/>
      <c r="BF115" s="780"/>
      <c r="BG115" s="780"/>
      <c r="BH115" s="780"/>
      <c r="BI115" s="780"/>
      <c r="BJ115" s="780"/>
      <c r="BK115" s="780"/>
      <c r="BL115" s="780"/>
      <c r="BM115" s="780"/>
      <c r="BN115" s="780"/>
      <c r="BO115" s="780"/>
      <c r="BP115" s="781"/>
      <c r="BQ115" s="844" t="s">
        <v>450</v>
      </c>
      <c r="BR115" s="845"/>
      <c r="BS115" s="845"/>
      <c r="BT115" s="845"/>
      <c r="BU115" s="845"/>
      <c r="BV115" s="845" t="s">
        <v>442</v>
      </c>
      <c r="BW115" s="845"/>
      <c r="BX115" s="845"/>
      <c r="BY115" s="845"/>
      <c r="BZ115" s="845"/>
      <c r="CA115" s="845" t="s">
        <v>445</v>
      </c>
      <c r="CB115" s="845"/>
      <c r="CC115" s="845"/>
      <c r="CD115" s="845"/>
      <c r="CE115" s="845"/>
      <c r="CF115" s="903" t="s">
        <v>450</v>
      </c>
      <c r="CG115" s="904"/>
      <c r="CH115" s="904"/>
      <c r="CI115" s="904"/>
      <c r="CJ115" s="904"/>
      <c r="CK115" s="955"/>
      <c r="CL115" s="849"/>
      <c r="CM115" s="843" t="s">
        <v>462</v>
      </c>
      <c r="CN115" s="780"/>
      <c r="CO115" s="780"/>
      <c r="CP115" s="780"/>
      <c r="CQ115" s="780"/>
      <c r="CR115" s="780"/>
      <c r="CS115" s="780"/>
      <c r="CT115" s="780"/>
      <c r="CU115" s="780"/>
      <c r="CV115" s="780"/>
      <c r="CW115" s="780"/>
      <c r="CX115" s="780"/>
      <c r="CY115" s="780"/>
      <c r="CZ115" s="780"/>
      <c r="DA115" s="780"/>
      <c r="DB115" s="780"/>
      <c r="DC115" s="780"/>
      <c r="DD115" s="780"/>
      <c r="DE115" s="780"/>
      <c r="DF115" s="781"/>
      <c r="DG115" s="807" t="s">
        <v>445</v>
      </c>
      <c r="DH115" s="808"/>
      <c r="DI115" s="808"/>
      <c r="DJ115" s="808"/>
      <c r="DK115" s="809"/>
      <c r="DL115" s="810" t="s">
        <v>445</v>
      </c>
      <c r="DM115" s="808"/>
      <c r="DN115" s="808"/>
      <c r="DO115" s="808"/>
      <c r="DP115" s="809"/>
      <c r="DQ115" s="810" t="s">
        <v>445</v>
      </c>
      <c r="DR115" s="808"/>
      <c r="DS115" s="808"/>
      <c r="DT115" s="808"/>
      <c r="DU115" s="809"/>
      <c r="DV115" s="852" t="s">
        <v>445</v>
      </c>
      <c r="DW115" s="853"/>
      <c r="DX115" s="853"/>
      <c r="DY115" s="853"/>
      <c r="DZ115" s="854"/>
    </row>
    <row r="116" spans="1:130" s="226" customFormat="1" ht="26.25" customHeight="1" x14ac:dyDescent="0.2">
      <c r="A116" s="944"/>
      <c r="B116" s="945"/>
      <c r="C116" s="867" t="s">
        <v>463</v>
      </c>
      <c r="D116" s="867"/>
      <c r="E116" s="867"/>
      <c r="F116" s="867"/>
      <c r="G116" s="867"/>
      <c r="H116" s="867"/>
      <c r="I116" s="867"/>
      <c r="J116" s="867"/>
      <c r="K116" s="867"/>
      <c r="L116" s="867"/>
      <c r="M116" s="867"/>
      <c r="N116" s="867"/>
      <c r="O116" s="867"/>
      <c r="P116" s="867"/>
      <c r="Q116" s="867"/>
      <c r="R116" s="867"/>
      <c r="S116" s="867"/>
      <c r="T116" s="867"/>
      <c r="U116" s="867"/>
      <c r="V116" s="867"/>
      <c r="W116" s="867"/>
      <c r="X116" s="867"/>
      <c r="Y116" s="867"/>
      <c r="Z116" s="868"/>
      <c r="AA116" s="807" t="s">
        <v>127</v>
      </c>
      <c r="AB116" s="808"/>
      <c r="AC116" s="808"/>
      <c r="AD116" s="808"/>
      <c r="AE116" s="809"/>
      <c r="AF116" s="810" t="s">
        <v>442</v>
      </c>
      <c r="AG116" s="808"/>
      <c r="AH116" s="808"/>
      <c r="AI116" s="808"/>
      <c r="AJ116" s="809"/>
      <c r="AK116" s="810" t="s">
        <v>443</v>
      </c>
      <c r="AL116" s="808"/>
      <c r="AM116" s="808"/>
      <c r="AN116" s="808"/>
      <c r="AO116" s="809"/>
      <c r="AP116" s="852" t="s">
        <v>443</v>
      </c>
      <c r="AQ116" s="853"/>
      <c r="AR116" s="853"/>
      <c r="AS116" s="853"/>
      <c r="AT116" s="854"/>
      <c r="AU116" s="960"/>
      <c r="AV116" s="961"/>
      <c r="AW116" s="961"/>
      <c r="AX116" s="961"/>
      <c r="AY116" s="961"/>
      <c r="AZ116" s="937" t="s">
        <v>464</v>
      </c>
      <c r="BA116" s="938"/>
      <c r="BB116" s="938"/>
      <c r="BC116" s="938"/>
      <c r="BD116" s="938"/>
      <c r="BE116" s="938"/>
      <c r="BF116" s="938"/>
      <c r="BG116" s="938"/>
      <c r="BH116" s="938"/>
      <c r="BI116" s="938"/>
      <c r="BJ116" s="938"/>
      <c r="BK116" s="938"/>
      <c r="BL116" s="938"/>
      <c r="BM116" s="938"/>
      <c r="BN116" s="938"/>
      <c r="BO116" s="938"/>
      <c r="BP116" s="939"/>
      <c r="BQ116" s="844" t="s">
        <v>442</v>
      </c>
      <c r="BR116" s="845"/>
      <c r="BS116" s="845"/>
      <c r="BT116" s="845"/>
      <c r="BU116" s="845"/>
      <c r="BV116" s="845" t="s">
        <v>442</v>
      </c>
      <c r="BW116" s="845"/>
      <c r="BX116" s="845"/>
      <c r="BY116" s="845"/>
      <c r="BZ116" s="845"/>
      <c r="CA116" s="845" t="s">
        <v>443</v>
      </c>
      <c r="CB116" s="845"/>
      <c r="CC116" s="845"/>
      <c r="CD116" s="845"/>
      <c r="CE116" s="845"/>
      <c r="CF116" s="903" t="s">
        <v>445</v>
      </c>
      <c r="CG116" s="904"/>
      <c r="CH116" s="904"/>
      <c r="CI116" s="904"/>
      <c r="CJ116" s="904"/>
      <c r="CK116" s="955"/>
      <c r="CL116" s="849"/>
      <c r="CM116" s="843" t="s">
        <v>465</v>
      </c>
      <c r="CN116" s="780"/>
      <c r="CO116" s="780"/>
      <c r="CP116" s="780"/>
      <c r="CQ116" s="780"/>
      <c r="CR116" s="780"/>
      <c r="CS116" s="780"/>
      <c r="CT116" s="780"/>
      <c r="CU116" s="780"/>
      <c r="CV116" s="780"/>
      <c r="CW116" s="780"/>
      <c r="CX116" s="780"/>
      <c r="CY116" s="780"/>
      <c r="CZ116" s="780"/>
      <c r="DA116" s="780"/>
      <c r="DB116" s="780"/>
      <c r="DC116" s="780"/>
      <c r="DD116" s="780"/>
      <c r="DE116" s="780"/>
      <c r="DF116" s="781"/>
      <c r="DG116" s="807" t="s">
        <v>445</v>
      </c>
      <c r="DH116" s="808"/>
      <c r="DI116" s="808"/>
      <c r="DJ116" s="808"/>
      <c r="DK116" s="809"/>
      <c r="DL116" s="810" t="s">
        <v>445</v>
      </c>
      <c r="DM116" s="808"/>
      <c r="DN116" s="808"/>
      <c r="DO116" s="808"/>
      <c r="DP116" s="809"/>
      <c r="DQ116" s="810" t="s">
        <v>442</v>
      </c>
      <c r="DR116" s="808"/>
      <c r="DS116" s="808"/>
      <c r="DT116" s="808"/>
      <c r="DU116" s="809"/>
      <c r="DV116" s="852" t="s">
        <v>445</v>
      </c>
      <c r="DW116" s="853"/>
      <c r="DX116" s="853"/>
      <c r="DY116" s="853"/>
      <c r="DZ116" s="854"/>
    </row>
    <row r="117" spans="1:130" s="226" customFormat="1" ht="26.25" customHeight="1" x14ac:dyDescent="0.2">
      <c r="A117" s="923" t="s">
        <v>185</v>
      </c>
      <c r="B117" s="924"/>
      <c r="C117" s="924"/>
      <c r="D117" s="924"/>
      <c r="E117" s="924"/>
      <c r="F117" s="924"/>
      <c r="G117" s="924"/>
      <c r="H117" s="924"/>
      <c r="I117" s="924"/>
      <c r="J117" s="924"/>
      <c r="K117" s="924"/>
      <c r="L117" s="924"/>
      <c r="M117" s="924"/>
      <c r="N117" s="924"/>
      <c r="O117" s="924"/>
      <c r="P117" s="924"/>
      <c r="Q117" s="924"/>
      <c r="R117" s="924"/>
      <c r="S117" s="924"/>
      <c r="T117" s="924"/>
      <c r="U117" s="924"/>
      <c r="V117" s="924"/>
      <c r="W117" s="924"/>
      <c r="X117" s="924"/>
      <c r="Y117" s="905" t="s">
        <v>466</v>
      </c>
      <c r="Z117" s="925"/>
      <c r="AA117" s="930">
        <v>3732750</v>
      </c>
      <c r="AB117" s="931"/>
      <c r="AC117" s="931"/>
      <c r="AD117" s="931"/>
      <c r="AE117" s="932"/>
      <c r="AF117" s="933">
        <v>3709614</v>
      </c>
      <c r="AG117" s="931"/>
      <c r="AH117" s="931"/>
      <c r="AI117" s="931"/>
      <c r="AJ117" s="932"/>
      <c r="AK117" s="933">
        <v>4119734</v>
      </c>
      <c r="AL117" s="931"/>
      <c r="AM117" s="931"/>
      <c r="AN117" s="931"/>
      <c r="AO117" s="932"/>
      <c r="AP117" s="934"/>
      <c r="AQ117" s="935"/>
      <c r="AR117" s="935"/>
      <c r="AS117" s="935"/>
      <c r="AT117" s="936"/>
      <c r="AU117" s="960"/>
      <c r="AV117" s="961"/>
      <c r="AW117" s="961"/>
      <c r="AX117" s="961"/>
      <c r="AY117" s="961"/>
      <c r="AZ117" s="891" t="s">
        <v>467</v>
      </c>
      <c r="BA117" s="892"/>
      <c r="BB117" s="892"/>
      <c r="BC117" s="892"/>
      <c r="BD117" s="892"/>
      <c r="BE117" s="892"/>
      <c r="BF117" s="892"/>
      <c r="BG117" s="892"/>
      <c r="BH117" s="892"/>
      <c r="BI117" s="892"/>
      <c r="BJ117" s="892"/>
      <c r="BK117" s="892"/>
      <c r="BL117" s="892"/>
      <c r="BM117" s="892"/>
      <c r="BN117" s="892"/>
      <c r="BO117" s="892"/>
      <c r="BP117" s="893"/>
      <c r="BQ117" s="844" t="s">
        <v>127</v>
      </c>
      <c r="BR117" s="845"/>
      <c r="BS117" s="845"/>
      <c r="BT117" s="845"/>
      <c r="BU117" s="845"/>
      <c r="BV117" s="845" t="s">
        <v>127</v>
      </c>
      <c r="BW117" s="845"/>
      <c r="BX117" s="845"/>
      <c r="BY117" s="845"/>
      <c r="BZ117" s="845"/>
      <c r="CA117" s="845" t="s">
        <v>127</v>
      </c>
      <c r="CB117" s="845"/>
      <c r="CC117" s="845"/>
      <c r="CD117" s="845"/>
      <c r="CE117" s="845"/>
      <c r="CF117" s="903" t="s">
        <v>127</v>
      </c>
      <c r="CG117" s="904"/>
      <c r="CH117" s="904"/>
      <c r="CI117" s="904"/>
      <c r="CJ117" s="904"/>
      <c r="CK117" s="955"/>
      <c r="CL117" s="849"/>
      <c r="CM117" s="843" t="s">
        <v>468</v>
      </c>
      <c r="CN117" s="780"/>
      <c r="CO117" s="780"/>
      <c r="CP117" s="780"/>
      <c r="CQ117" s="780"/>
      <c r="CR117" s="780"/>
      <c r="CS117" s="780"/>
      <c r="CT117" s="780"/>
      <c r="CU117" s="780"/>
      <c r="CV117" s="780"/>
      <c r="CW117" s="780"/>
      <c r="CX117" s="780"/>
      <c r="CY117" s="780"/>
      <c r="CZ117" s="780"/>
      <c r="DA117" s="780"/>
      <c r="DB117" s="780"/>
      <c r="DC117" s="780"/>
      <c r="DD117" s="780"/>
      <c r="DE117" s="780"/>
      <c r="DF117" s="781"/>
      <c r="DG117" s="807" t="s">
        <v>127</v>
      </c>
      <c r="DH117" s="808"/>
      <c r="DI117" s="808"/>
      <c r="DJ117" s="808"/>
      <c r="DK117" s="809"/>
      <c r="DL117" s="810" t="s">
        <v>127</v>
      </c>
      <c r="DM117" s="808"/>
      <c r="DN117" s="808"/>
      <c r="DO117" s="808"/>
      <c r="DP117" s="809"/>
      <c r="DQ117" s="810" t="s">
        <v>127</v>
      </c>
      <c r="DR117" s="808"/>
      <c r="DS117" s="808"/>
      <c r="DT117" s="808"/>
      <c r="DU117" s="809"/>
      <c r="DV117" s="852" t="s">
        <v>127</v>
      </c>
      <c r="DW117" s="853"/>
      <c r="DX117" s="853"/>
      <c r="DY117" s="853"/>
      <c r="DZ117" s="854"/>
    </row>
    <row r="118" spans="1:130" s="226" customFormat="1" ht="26.25" customHeight="1" x14ac:dyDescent="0.2">
      <c r="A118" s="923" t="s">
        <v>437</v>
      </c>
      <c r="B118" s="924"/>
      <c r="C118" s="924"/>
      <c r="D118" s="924"/>
      <c r="E118" s="924"/>
      <c r="F118" s="924"/>
      <c r="G118" s="924"/>
      <c r="H118" s="924"/>
      <c r="I118" s="924"/>
      <c r="J118" s="924"/>
      <c r="K118" s="924"/>
      <c r="L118" s="924"/>
      <c r="M118" s="924"/>
      <c r="N118" s="924"/>
      <c r="O118" s="924"/>
      <c r="P118" s="924"/>
      <c r="Q118" s="924"/>
      <c r="R118" s="924"/>
      <c r="S118" s="924"/>
      <c r="T118" s="924"/>
      <c r="U118" s="924"/>
      <c r="V118" s="924"/>
      <c r="W118" s="924"/>
      <c r="X118" s="924"/>
      <c r="Y118" s="924"/>
      <c r="Z118" s="925"/>
      <c r="AA118" s="926" t="s">
        <v>434</v>
      </c>
      <c r="AB118" s="924"/>
      <c r="AC118" s="924"/>
      <c r="AD118" s="924"/>
      <c r="AE118" s="925"/>
      <c r="AF118" s="926" t="s">
        <v>435</v>
      </c>
      <c r="AG118" s="924"/>
      <c r="AH118" s="924"/>
      <c r="AI118" s="924"/>
      <c r="AJ118" s="925"/>
      <c r="AK118" s="926" t="s">
        <v>304</v>
      </c>
      <c r="AL118" s="924"/>
      <c r="AM118" s="924"/>
      <c r="AN118" s="924"/>
      <c r="AO118" s="925"/>
      <c r="AP118" s="927" t="s">
        <v>436</v>
      </c>
      <c r="AQ118" s="928"/>
      <c r="AR118" s="928"/>
      <c r="AS118" s="928"/>
      <c r="AT118" s="929"/>
      <c r="AU118" s="960"/>
      <c r="AV118" s="961"/>
      <c r="AW118" s="961"/>
      <c r="AX118" s="961"/>
      <c r="AY118" s="961"/>
      <c r="AZ118" s="866" t="s">
        <v>469</v>
      </c>
      <c r="BA118" s="867"/>
      <c r="BB118" s="867"/>
      <c r="BC118" s="867"/>
      <c r="BD118" s="867"/>
      <c r="BE118" s="867"/>
      <c r="BF118" s="867"/>
      <c r="BG118" s="867"/>
      <c r="BH118" s="867"/>
      <c r="BI118" s="867"/>
      <c r="BJ118" s="867"/>
      <c r="BK118" s="867"/>
      <c r="BL118" s="867"/>
      <c r="BM118" s="867"/>
      <c r="BN118" s="867"/>
      <c r="BO118" s="867"/>
      <c r="BP118" s="868"/>
      <c r="BQ118" s="907" t="s">
        <v>127</v>
      </c>
      <c r="BR118" s="873"/>
      <c r="BS118" s="873"/>
      <c r="BT118" s="873"/>
      <c r="BU118" s="873"/>
      <c r="BV118" s="873" t="s">
        <v>127</v>
      </c>
      <c r="BW118" s="873"/>
      <c r="BX118" s="873"/>
      <c r="BY118" s="873"/>
      <c r="BZ118" s="873"/>
      <c r="CA118" s="873" t="s">
        <v>127</v>
      </c>
      <c r="CB118" s="873"/>
      <c r="CC118" s="873"/>
      <c r="CD118" s="873"/>
      <c r="CE118" s="873"/>
      <c r="CF118" s="903" t="s">
        <v>127</v>
      </c>
      <c r="CG118" s="904"/>
      <c r="CH118" s="904"/>
      <c r="CI118" s="904"/>
      <c r="CJ118" s="904"/>
      <c r="CK118" s="955"/>
      <c r="CL118" s="849"/>
      <c r="CM118" s="843" t="s">
        <v>470</v>
      </c>
      <c r="CN118" s="780"/>
      <c r="CO118" s="780"/>
      <c r="CP118" s="780"/>
      <c r="CQ118" s="780"/>
      <c r="CR118" s="780"/>
      <c r="CS118" s="780"/>
      <c r="CT118" s="780"/>
      <c r="CU118" s="780"/>
      <c r="CV118" s="780"/>
      <c r="CW118" s="780"/>
      <c r="CX118" s="780"/>
      <c r="CY118" s="780"/>
      <c r="CZ118" s="780"/>
      <c r="DA118" s="780"/>
      <c r="DB118" s="780"/>
      <c r="DC118" s="780"/>
      <c r="DD118" s="780"/>
      <c r="DE118" s="780"/>
      <c r="DF118" s="781"/>
      <c r="DG118" s="807" t="s">
        <v>127</v>
      </c>
      <c r="DH118" s="808"/>
      <c r="DI118" s="808"/>
      <c r="DJ118" s="808"/>
      <c r="DK118" s="809"/>
      <c r="DL118" s="810" t="s">
        <v>127</v>
      </c>
      <c r="DM118" s="808"/>
      <c r="DN118" s="808"/>
      <c r="DO118" s="808"/>
      <c r="DP118" s="809"/>
      <c r="DQ118" s="810" t="s">
        <v>127</v>
      </c>
      <c r="DR118" s="808"/>
      <c r="DS118" s="808"/>
      <c r="DT118" s="808"/>
      <c r="DU118" s="809"/>
      <c r="DV118" s="852" t="s">
        <v>127</v>
      </c>
      <c r="DW118" s="853"/>
      <c r="DX118" s="853"/>
      <c r="DY118" s="853"/>
      <c r="DZ118" s="854"/>
    </row>
    <row r="119" spans="1:130" s="226" customFormat="1" ht="26.25" customHeight="1" x14ac:dyDescent="0.2">
      <c r="A119" s="846" t="s">
        <v>440</v>
      </c>
      <c r="B119" s="847"/>
      <c r="C119" s="888" t="s">
        <v>441</v>
      </c>
      <c r="D119" s="836"/>
      <c r="E119" s="836"/>
      <c r="F119" s="836"/>
      <c r="G119" s="836"/>
      <c r="H119" s="836"/>
      <c r="I119" s="836"/>
      <c r="J119" s="836"/>
      <c r="K119" s="836"/>
      <c r="L119" s="836"/>
      <c r="M119" s="836"/>
      <c r="N119" s="836"/>
      <c r="O119" s="836"/>
      <c r="P119" s="836"/>
      <c r="Q119" s="836"/>
      <c r="R119" s="836"/>
      <c r="S119" s="836"/>
      <c r="T119" s="836"/>
      <c r="U119" s="836"/>
      <c r="V119" s="836"/>
      <c r="W119" s="836"/>
      <c r="X119" s="836"/>
      <c r="Y119" s="836"/>
      <c r="Z119" s="837"/>
      <c r="AA119" s="916" t="s">
        <v>127</v>
      </c>
      <c r="AB119" s="917"/>
      <c r="AC119" s="917"/>
      <c r="AD119" s="917"/>
      <c r="AE119" s="918"/>
      <c r="AF119" s="919" t="s">
        <v>127</v>
      </c>
      <c r="AG119" s="917"/>
      <c r="AH119" s="917"/>
      <c r="AI119" s="917"/>
      <c r="AJ119" s="918"/>
      <c r="AK119" s="919" t="s">
        <v>127</v>
      </c>
      <c r="AL119" s="917"/>
      <c r="AM119" s="917"/>
      <c r="AN119" s="917"/>
      <c r="AO119" s="918"/>
      <c r="AP119" s="920" t="s">
        <v>127</v>
      </c>
      <c r="AQ119" s="921"/>
      <c r="AR119" s="921"/>
      <c r="AS119" s="921"/>
      <c r="AT119" s="922"/>
      <c r="AU119" s="962"/>
      <c r="AV119" s="963"/>
      <c r="AW119" s="963"/>
      <c r="AX119" s="963"/>
      <c r="AY119" s="963"/>
      <c r="AZ119" s="247" t="s">
        <v>185</v>
      </c>
      <c r="BA119" s="247"/>
      <c r="BB119" s="247"/>
      <c r="BC119" s="247"/>
      <c r="BD119" s="247"/>
      <c r="BE119" s="247"/>
      <c r="BF119" s="247"/>
      <c r="BG119" s="247"/>
      <c r="BH119" s="247"/>
      <c r="BI119" s="247"/>
      <c r="BJ119" s="247"/>
      <c r="BK119" s="247"/>
      <c r="BL119" s="247"/>
      <c r="BM119" s="247"/>
      <c r="BN119" s="247"/>
      <c r="BO119" s="905" t="s">
        <v>471</v>
      </c>
      <c r="BP119" s="906"/>
      <c r="BQ119" s="907">
        <v>45915509</v>
      </c>
      <c r="BR119" s="873"/>
      <c r="BS119" s="873"/>
      <c r="BT119" s="873"/>
      <c r="BU119" s="873"/>
      <c r="BV119" s="873">
        <v>48544029</v>
      </c>
      <c r="BW119" s="873"/>
      <c r="BX119" s="873"/>
      <c r="BY119" s="873"/>
      <c r="BZ119" s="873"/>
      <c r="CA119" s="873">
        <v>48692238</v>
      </c>
      <c r="CB119" s="873"/>
      <c r="CC119" s="873"/>
      <c r="CD119" s="873"/>
      <c r="CE119" s="873"/>
      <c r="CF119" s="776"/>
      <c r="CG119" s="777"/>
      <c r="CH119" s="777"/>
      <c r="CI119" s="777"/>
      <c r="CJ119" s="862"/>
      <c r="CK119" s="956"/>
      <c r="CL119" s="851"/>
      <c r="CM119" s="866" t="s">
        <v>472</v>
      </c>
      <c r="CN119" s="867"/>
      <c r="CO119" s="867"/>
      <c r="CP119" s="867"/>
      <c r="CQ119" s="867"/>
      <c r="CR119" s="867"/>
      <c r="CS119" s="867"/>
      <c r="CT119" s="867"/>
      <c r="CU119" s="867"/>
      <c r="CV119" s="867"/>
      <c r="CW119" s="867"/>
      <c r="CX119" s="867"/>
      <c r="CY119" s="867"/>
      <c r="CZ119" s="867"/>
      <c r="DA119" s="867"/>
      <c r="DB119" s="867"/>
      <c r="DC119" s="867"/>
      <c r="DD119" s="867"/>
      <c r="DE119" s="867"/>
      <c r="DF119" s="868"/>
      <c r="DG119" s="791" t="s">
        <v>473</v>
      </c>
      <c r="DH119" s="792"/>
      <c r="DI119" s="792"/>
      <c r="DJ119" s="792"/>
      <c r="DK119" s="793"/>
      <c r="DL119" s="794" t="s">
        <v>474</v>
      </c>
      <c r="DM119" s="792"/>
      <c r="DN119" s="792"/>
      <c r="DO119" s="792"/>
      <c r="DP119" s="793"/>
      <c r="DQ119" s="794" t="s">
        <v>473</v>
      </c>
      <c r="DR119" s="792"/>
      <c r="DS119" s="792"/>
      <c r="DT119" s="792"/>
      <c r="DU119" s="793"/>
      <c r="DV119" s="876" t="s">
        <v>393</v>
      </c>
      <c r="DW119" s="877"/>
      <c r="DX119" s="877"/>
      <c r="DY119" s="877"/>
      <c r="DZ119" s="878"/>
    </row>
    <row r="120" spans="1:130" s="226" customFormat="1" ht="26.25" customHeight="1" x14ac:dyDescent="0.2">
      <c r="A120" s="848"/>
      <c r="B120" s="849"/>
      <c r="C120" s="843" t="s">
        <v>447</v>
      </c>
      <c r="D120" s="780"/>
      <c r="E120" s="780"/>
      <c r="F120" s="780"/>
      <c r="G120" s="780"/>
      <c r="H120" s="780"/>
      <c r="I120" s="780"/>
      <c r="J120" s="780"/>
      <c r="K120" s="780"/>
      <c r="L120" s="780"/>
      <c r="M120" s="780"/>
      <c r="N120" s="780"/>
      <c r="O120" s="780"/>
      <c r="P120" s="780"/>
      <c r="Q120" s="780"/>
      <c r="R120" s="780"/>
      <c r="S120" s="780"/>
      <c r="T120" s="780"/>
      <c r="U120" s="780"/>
      <c r="V120" s="780"/>
      <c r="W120" s="780"/>
      <c r="X120" s="780"/>
      <c r="Y120" s="780"/>
      <c r="Z120" s="781"/>
      <c r="AA120" s="807" t="s">
        <v>443</v>
      </c>
      <c r="AB120" s="808"/>
      <c r="AC120" s="808"/>
      <c r="AD120" s="808"/>
      <c r="AE120" s="809"/>
      <c r="AF120" s="810" t="s">
        <v>475</v>
      </c>
      <c r="AG120" s="808"/>
      <c r="AH120" s="808"/>
      <c r="AI120" s="808"/>
      <c r="AJ120" s="809"/>
      <c r="AK120" s="810" t="s">
        <v>389</v>
      </c>
      <c r="AL120" s="808"/>
      <c r="AM120" s="808"/>
      <c r="AN120" s="808"/>
      <c r="AO120" s="809"/>
      <c r="AP120" s="852" t="s">
        <v>389</v>
      </c>
      <c r="AQ120" s="853"/>
      <c r="AR120" s="853"/>
      <c r="AS120" s="853"/>
      <c r="AT120" s="854"/>
      <c r="AU120" s="908" t="s">
        <v>476</v>
      </c>
      <c r="AV120" s="909"/>
      <c r="AW120" s="909"/>
      <c r="AX120" s="909"/>
      <c r="AY120" s="910"/>
      <c r="AZ120" s="888" t="s">
        <v>477</v>
      </c>
      <c r="BA120" s="836"/>
      <c r="BB120" s="836"/>
      <c r="BC120" s="836"/>
      <c r="BD120" s="836"/>
      <c r="BE120" s="836"/>
      <c r="BF120" s="836"/>
      <c r="BG120" s="836"/>
      <c r="BH120" s="836"/>
      <c r="BI120" s="836"/>
      <c r="BJ120" s="836"/>
      <c r="BK120" s="836"/>
      <c r="BL120" s="836"/>
      <c r="BM120" s="836"/>
      <c r="BN120" s="836"/>
      <c r="BO120" s="836"/>
      <c r="BP120" s="837"/>
      <c r="BQ120" s="889">
        <v>14991320</v>
      </c>
      <c r="BR120" s="870"/>
      <c r="BS120" s="870"/>
      <c r="BT120" s="870"/>
      <c r="BU120" s="870"/>
      <c r="BV120" s="870">
        <v>17005493</v>
      </c>
      <c r="BW120" s="870"/>
      <c r="BX120" s="870"/>
      <c r="BY120" s="870"/>
      <c r="BZ120" s="870"/>
      <c r="CA120" s="870">
        <v>20783509</v>
      </c>
      <c r="CB120" s="870"/>
      <c r="CC120" s="870"/>
      <c r="CD120" s="870"/>
      <c r="CE120" s="870"/>
      <c r="CF120" s="894">
        <v>84.8</v>
      </c>
      <c r="CG120" s="895"/>
      <c r="CH120" s="895"/>
      <c r="CI120" s="895"/>
      <c r="CJ120" s="895"/>
      <c r="CK120" s="896" t="s">
        <v>478</v>
      </c>
      <c r="CL120" s="880"/>
      <c r="CM120" s="880"/>
      <c r="CN120" s="880"/>
      <c r="CO120" s="881"/>
      <c r="CP120" s="900" t="s">
        <v>410</v>
      </c>
      <c r="CQ120" s="901"/>
      <c r="CR120" s="901"/>
      <c r="CS120" s="901"/>
      <c r="CT120" s="901"/>
      <c r="CU120" s="901"/>
      <c r="CV120" s="901"/>
      <c r="CW120" s="901"/>
      <c r="CX120" s="901"/>
      <c r="CY120" s="901"/>
      <c r="CZ120" s="901"/>
      <c r="DA120" s="901"/>
      <c r="DB120" s="901"/>
      <c r="DC120" s="901"/>
      <c r="DD120" s="901"/>
      <c r="DE120" s="901"/>
      <c r="DF120" s="902"/>
      <c r="DG120" s="889" t="s">
        <v>479</v>
      </c>
      <c r="DH120" s="870"/>
      <c r="DI120" s="870"/>
      <c r="DJ120" s="870"/>
      <c r="DK120" s="870"/>
      <c r="DL120" s="870">
        <v>2245457</v>
      </c>
      <c r="DM120" s="870"/>
      <c r="DN120" s="870"/>
      <c r="DO120" s="870"/>
      <c r="DP120" s="870"/>
      <c r="DQ120" s="870">
        <v>2151624</v>
      </c>
      <c r="DR120" s="870"/>
      <c r="DS120" s="870"/>
      <c r="DT120" s="870"/>
      <c r="DU120" s="870"/>
      <c r="DV120" s="871">
        <v>8.8000000000000007</v>
      </c>
      <c r="DW120" s="871"/>
      <c r="DX120" s="871"/>
      <c r="DY120" s="871"/>
      <c r="DZ120" s="872"/>
    </row>
    <row r="121" spans="1:130" s="226" customFormat="1" ht="26.25" customHeight="1" x14ac:dyDescent="0.2">
      <c r="A121" s="848"/>
      <c r="B121" s="849"/>
      <c r="C121" s="891" t="s">
        <v>480</v>
      </c>
      <c r="D121" s="892"/>
      <c r="E121" s="892"/>
      <c r="F121" s="892"/>
      <c r="G121" s="892"/>
      <c r="H121" s="892"/>
      <c r="I121" s="892"/>
      <c r="J121" s="892"/>
      <c r="K121" s="892"/>
      <c r="L121" s="892"/>
      <c r="M121" s="892"/>
      <c r="N121" s="892"/>
      <c r="O121" s="892"/>
      <c r="P121" s="892"/>
      <c r="Q121" s="892"/>
      <c r="R121" s="892"/>
      <c r="S121" s="892"/>
      <c r="T121" s="892"/>
      <c r="U121" s="892"/>
      <c r="V121" s="892"/>
      <c r="W121" s="892"/>
      <c r="X121" s="892"/>
      <c r="Y121" s="892"/>
      <c r="Z121" s="893"/>
      <c r="AA121" s="807" t="s">
        <v>481</v>
      </c>
      <c r="AB121" s="808"/>
      <c r="AC121" s="808"/>
      <c r="AD121" s="808"/>
      <c r="AE121" s="809"/>
      <c r="AF121" s="810" t="s">
        <v>389</v>
      </c>
      <c r="AG121" s="808"/>
      <c r="AH121" s="808"/>
      <c r="AI121" s="808"/>
      <c r="AJ121" s="809"/>
      <c r="AK121" s="810" t="s">
        <v>473</v>
      </c>
      <c r="AL121" s="808"/>
      <c r="AM121" s="808"/>
      <c r="AN121" s="808"/>
      <c r="AO121" s="809"/>
      <c r="AP121" s="852" t="s">
        <v>481</v>
      </c>
      <c r="AQ121" s="853"/>
      <c r="AR121" s="853"/>
      <c r="AS121" s="853"/>
      <c r="AT121" s="854"/>
      <c r="AU121" s="911"/>
      <c r="AV121" s="912"/>
      <c r="AW121" s="912"/>
      <c r="AX121" s="912"/>
      <c r="AY121" s="913"/>
      <c r="AZ121" s="843" t="s">
        <v>482</v>
      </c>
      <c r="BA121" s="780"/>
      <c r="BB121" s="780"/>
      <c r="BC121" s="780"/>
      <c r="BD121" s="780"/>
      <c r="BE121" s="780"/>
      <c r="BF121" s="780"/>
      <c r="BG121" s="780"/>
      <c r="BH121" s="780"/>
      <c r="BI121" s="780"/>
      <c r="BJ121" s="780"/>
      <c r="BK121" s="780"/>
      <c r="BL121" s="780"/>
      <c r="BM121" s="780"/>
      <c r="BN121" s="780"/>
      <c r="BO121" s="780"/>
      <c r="BP121" s="781"/>
      <c r="BQ121" s="844">
        <v>5233141</v>
      </c>
      <c r="BR121" s="845"/>
      <c r="BS121" s="845"/>
      <c r="BT121" s="845"/>
      <c r="BU121" s="845"/>
      <c r="BV121" s="845">
        <v>6133868</v>
      </c>
      <c r="BW121" s="845"/>
      <c r="BX121" s="845"/>
      <c r="BY121" s="845"/>
      <c r="BZ121" s="845"/>
      <c r="CA121" s="845">
        <v>7057707</v>
      </c>
      <c r="CB121" s="845"/>
      <c r="CC121" s="845"/>
      <c r="CD121" s="845"/>
      <c r="CE121" s="845"/>
      <c r="CF121" s="903">
        <v>28.8</v>
      </c>
      <c r="CG121" s="904"/>
      <c r="CH121" s="904"/>
      <c r="CI121" s="904"/>
      <c r="CJ121" s="904"/>
      <c r="CK121" s="897"/>
      <c r="CL121" s="883"/>
      <c r="CM121" s="883"/>
      <c r="CN121" s="883"/>
      <c r="CO121" s="884"/>
      <c r="CP121" s="863" t="s">
        <v>408</v>
      </c>
      <c r="CQ121" s="864"/>
      <c r="CR121" s="864"/>
      <c r="CS121" s="864"/>
      <c r="CT121" s="864"/>
      <c r="CU121" s="864"/>
      <c r="CV121" s="864"/>
      <c r="CW121" s="864"/>
      <c r="CX121" s="864"/>
      <c r="CY121" s="864"/>
      <c r="CZ121" s="864"/>
      <c r="DA121" s="864"/>
      <c r="DB121" s="864"/>
      <c r="DC121" s="864"/>
      <c r="DD121" s="864"/>
      <c r="DE121" s="864"/>
      <c r="DF121" s="865"/>
      <c r="DG121" s="844">
        <v>10632</v>
      </c>
      <c r="DH121" s="845"/>
      <c r="DI121" s="845"/>
      <c r="DJ121" s="845"/>
      <c r="DK121" s="845"/>
      <c r="DL121" s="845">
        <v>10035</v>
      </c>
      <c r="DM121" s="845"/>
      <c r="DN121" s="845"/>
      <c r="DO121" s="845"/>
      <c r="DP121" s="845"/>
      <c r="DQ121" s="845">
        <v>9499</v>
      </c>
      <c r="DR121" s="845"/>
      <c r="DS121" s="845"/>
      <c r="DT121" s="845"/>
      <c r="DU121" s="845"/>
      <c r="DV121" s="822">
        <v>0</v>
      </c>
      <c r="DW121" s="822"/>
      <c r="DX121" s="822"/>
      <c r="DY121" s="822"/>
      <c r="DZ121" s="823"/>
    </row>
    <row r="122" spans="1:130" s="226" customFormat="1" ht="26.25" customHeight="1" x14ac:dyDescent="0.2">
      <c r="A122" s="848"/>
      <c r="B122" s="849"/>
      <c r="C122" s="843" t="s">
        <v>459</v>
      </c>
      <c r="D122" s="780"/>
      <c r="E122" s="780"/>
      <c r="F122" s="780"/>
      <c r="G122" s="780"/>
      <c r="H122" s="780"/>
      <c r="I122" s="780"/>
      <c r="J122" s="780"/>
      <c r="K122" s="780"/>
      <c r="L122" s="780"/>
      <c r="M122" s="780"/>
      <c r="N122" s="780"/>
      <c r="O122" s="780"/>
      <c r="P122" s="780"/>
      <c r="Q122" s="780"/>
      <c r="R122" s="780"/>
      <c r="S122" s="780"/>
      <c r="T122" s="780"/>
      <c r="U122" s="780"/>
      <c r="V122" s="780"/>
      <c r="W122" s="780"/>
      <c r="X122" s="780"/>
      <c r="Y122" s="780"/>
      <c r="Z122" s="781"/>
      <c r="AA122" s="807" t="s">
        <v>443</v>
      </c>
      <c r="AB122" s="808"/>
      <c r="AC122" s="808"/>
      <c r="AD122" s="808"/>
      <c r="AE122" s="809"/>
      <c r="AF122" s="810" t="s">
        <v>389</v>
      </c>
      <c r="AG122" s="808"/>
      <c r="AH122" s="808"/>
      <c r="AI122" s="808"/>
      <c r="AJ122" s="809"/>
      <c r="AK122" s="810" t="s">
        <v>389</v>
      </c>
      <c r="AL122" s="808"/>
      <c r="AM122" s="808"/>
      <c r="AN122" s="808"/>
      <c r="AO122" s="809"/>
      <c r="AP122" s="852" t="s">
        <v>443</v>
      </c>
      <c r="AQ122" s="853"/>
      <c r="AR122" s="853"/>
      <c r="AS122" s="853"/>
      <c r="AT122" s="854"/>
      <c r="AU122" s="911"/>
      <c r="AV122" s="912"/>
      <c r="AW122" s="912"/>
      <c r="AX122" s="912"/>
      <c r="AY122" s="913"/>
      <c r="AZ122" s="866" t="s">
        <v>483</v>
      </c>
      <c r="BA122" s="867"/>
      <c r="BB122" s="867"/>
      <c r="BC122" s="867"/>
      <c r="BD122" s="867"/>
      <c r="BE122" s="867"/>
      <c r="BF122" s="867"/>
      <c r="BG122" s="867"/>
      <c r="BH122" s="867"/>
      <c r="BI122" s="867"/>
      <c r="BJ122" s="867"/>
      <c r="BK122" s="867"/>
      <c r="BL122" s="867"/>
      <c r="BM122" s="867"/>
      <c r="BN122" s="867"/>
      <c r="BO122" s="867"/>
      <c r="BP122" s="868"/>
      <c r="BQ122" s="907">
        <v>31480494</v>
      </c>
      <c r="BR122" s="873"/>
      <c r="BS122" s="873"/>
      <c r="BT122" s="873"/>
      <c r="BU122" s="873"/>
      <c r="BV122" s="873">
        <v>31667843</v>
      </c>
      <c r="BW122" s="873"/>
      <c r="BX122" s="873"/>
      <c r="BY122" s="873"/>
      <c r="BZ122" s="873"/>
      <c r="CA122" s="873">
        <v>31011131</v>
      </c>
      <c r="CB122" s="873"/>
      <c r="CC122" s="873"/>
      <c r="CD122" s="873"/>
      <c r="CE122" s="873"/>
      <c r="CF122" s="874">
        <v>126.6</v>
      </c>
      <c r="CG122" s="875"/>
      <c r="CH122" s="875"/>
      <c r="CI122" s="875"/>
      <c r="CJ122" s="875"/>
      <c r="CK122" s="897"/>
      <c r="CL122" s="883"/>
      <c r="CM122" s="883"/>
      <c r="CN122" s="883"/>
      <c r="CO122" s="884"/>
      <c r="CP122" s="863" t="s">
        <v>484</v>
      </c>
      <c r="CQ122" s="864"/>
      <c r="CR122" s="864"/>
      <c r="CS122" s="864"/>
      <c r="CT122" s="864"/>
      <c r="CU122" s="864"/>
      <c r="CV122" s="864"/>
      <c r="CW122" s="864"/>
      <c r="CX122" s="864"/>
      <c r="CY122" s="864"/>
      <c r="CZ122" s="864"/>
      <c r="DA122" s="864"/>
      <c r="DB122" s="864"/>
      <c r="DC122" s="864"/>
      <c r="DD122" s="864"/>
      <c r="DE122" s="864"/>
      <c r="DF122" s="865"/>
      <c r="DG122" s="844" t="s">
        <v>481</v>
      </c>
      <c r="DH122" s="845"/>
      <c r="DI122" s="845"/>
      <c r="DJ122" s="845"/>
      <c r="DK122" s="845"/>
      <c r="DL122" s="845" t="s">
        <v>389</v>
      </c>
      <c r="DM122" s="845"/>
      <c r="DN122" s="845"/>
      <c r="DO122" s="845"/>
      <c r="DP122" s="845"/>
      <c r="DQ122" s="845" t="s">
        <v>485</v>
      </c>
      <c r="DR122" s="845"/>
      <c r="DS122" s="845"/>
      <c r="DT122" s="845"/>
      <c r="DU122" s="845"/>
      <c r="DV122" s="822" t="s">
        <v>486</v>
      </c>
      <c r="DW122" s="822"/>
      <c r="DX122" s="822"/>
      <c r="DY122" s="822"/>
      <c r="DZ122" s="823"/>
    </row>
    <row r="123" spans="1:130" s="226" customFormat="1" ht="26.25" customHeight="1" x14ac:dyDescent="0.2">
      <c r="A123" s="848"/>
      <c r="B123" s="849"/>
      <c r="C123" s="843" t="s">
        <v>465</v>
      </c>
      <c r="D123" s="780"/>
      <c r="E123" s="780"/>
      <c r="F123" s="780"/>
      <c r="G123" s="780"/>
      <c r="H123" s="780"/>
      <c r="I123" s="780"/>
      <c r="J123" s="780"/>
      <c r="K123" s="780"/>
      <c r="L123" s="780"/>
      <c r="M123" s="780"/>
      <c r="N123" s="780"/>
      <c r="O123" s="780"/>
      <c r="P123" s="780"/>
      <c r="Q123" s="780"/>
      <c r="R123" s="780"/>
      <c r="S123" s="780"/>
      <c r="T123" s="780"/>
      <c r="U123" s="780"/>
      <c r="V123" s="780"/>
      <c r="W123" s="780"/>
      <c r="X123" s="780"/>
      <c r="Y123" s="780"/>
      <c r="Z123" s="781"/>
      <c r="AA123" s="807" t="s">
        <v>487</v>
      </c>
      <c r="AB123" s="808"/>
      <c r="AC123" s="808"/>
      <c r="AD123" s="808"/>
      <c r="AE123" s="809"/>
      <c r="AF123" s="810" t="s">
        <v>488</v>
      </c>
      <c r="AG123" s="808"/>
      <c r="AH123" s="808"/>
      <c r="AI123" s="808"/>
      <c r="AJ123" s="809"/>
      <c r="AK123" s="810" t="s">
        <v>481</v>
      </c>
      <c r="AL123" s="808"/>
      <c r="AM123" s="808"/>
      <c r="AN123" s="808"/>
      <c r="AO123" s="809"/>
      <c r="AP123" s="852" t="s">
        <v>389</v>
      </c>
      <c r="AQ123" s="853"/>
      <c r="AR123" s="853"/>
      <c r="AS123" s="853"/>
      <c r="AT123" s="854"/>
      <c r="AU123" s="914"/>
      <c r="AV123" s="915"/>
      <c r="AW123" s="915"/>
      <c r="AX123" s="915"/>
      <c r="AY123" s="915"/>
      <c r="AZ123" s="247" t="s">
        <v>185</v>
      </c>
      <c r="BA123" s="247"/>
      <c r="BB123" s="247"/>
      <c r="BC123" s="247"/>
      <c r="BD123" s="247"/>
      <c r="BE123" s="247"/>
      <c r="BF123" s="247"/>
      <c r="BG123" s="247"/>
      <c r="BH123" s="247"/>
      <c r="BI123" s="247"/>
      <c r="BJ123" s="247"/>
      <c r="BK123" s="247"/>
      <c r="BL123" s="247"/>
      <c r="BM123" s="247"/>
      <c r="BN123" s="247"/>
      <c r="BO123" s="905" t="s">
        <v>489</v>
      </c>
      <c r="BP123" s="906"/>
      <c r="BQ123" s="860">
        <v>51704955</v>
      </c>
      <c r="BR123" s="861"/>
      <c r="BS123" s="861"/>
      <c r="BT123" s="861"/>
      <c r="BU123" s="861"/>
      <c r="BV123" s="861">
        <v>54807204</v>
      </c>
      <c r="BW123" s="861"/>
      <c r="BX123" s="861"/>
      <c r="BY123" s="861"/>
      <c r="BZ123" s="861"/>
      <c r="CA123" s="861">
        <v>58852347</v>
      </c>
      <c r="CB123" s="861"/>
      <c r="CC123" s="861"/>
      <c r="CD123" s="861"/>
      <c r="CE123" s="861"/>
      <c r="CF123" s="776"/>
      <c r="CG123" s="777"/>
      <c r="CH123" s="777"/>
      <c r="CI123" s="777"/>
      <c r="CJ123" s="862"/>
      <c r="CK123" s="897"/>
      <c r="CL123" s="883"/>
      <c r="CM123" s="883"/>
      <c r="CN123" s="883"/>
      <c r="CO123" s="884"/>
      <c r="CP123" s="863" t="s">
        <v>490</v>
      </c>
      <c r="CQ123" s="864"/>
      <c r="CR123" s="864"/>
      <c r="CS123" s="864"/>
      <c r="CT123" s="864"/>
      <c r="CU123" s="864"/>
      <c r="CV123" s="864"/>
      <c r="CW123" s="864"/>
      <c r="CX123" s="864"/>
      <c r="CY123" s="864"/>
      <c r="CZ123" s="864"/>
      <c r="DA123" s="864"/>
      <c r="DB123" s="864"/>
      <c r="DC123" s="864"/>
      <c r="DD123" s="864"/>
      <c r="DE123" s="864"/>
      <c r="DF123" s="865"/>
      <c r="DG123" s="807" t="s">
        <v>491</v>
      </c>
      <c r="DH123" s="808"/>
      <c r="DI123" s="808"/>
      <c r="DJ123" s="808"/>
      <c r="DK123" s="809"/>
      <c r="DL123" s="810" t="s">
        <v>486</v>
      </c>
      <c r="DM123" s="808"/>
      <c r="DN123" s="808"/>
      <c r="DO123" s="808"/>
      <c r="DP123" s="809"/>
      <c r="DQ123" s="810" t="s">
        <v>488</v>
      </c>
      <c r="DR123" s="808"/>
      <c r="DS123" s="808"/>
      <c r="DT123" s="808"/>
      <c r="DU123" s="809"/>
      <c r="DV123" s="852" t="s">
        <v>389</v>
      </c>
      <c r="DW123" s="853"/>
      <c r="DX123" s="853"/>
      <c r="DY123" s="853"/>
      <c r="DZ123" s="854"/>
    </row>
    <row r="124" spans="1:130" s="226" customFormat="1" ht="26.25" customHeight="1" thickBot="1" x14ac:dyDescent="0.25">
      <c r="A124" s="848"/>
      <c r="B124" s="849"/>
      <c r="C124" s="843" t="s">
        <v>468</v>
      </c>
      <c r="D124" s="780"/>
      <c r="E124" s="780"/>
      <c r="F124" s="780"/>
      <c r="G124" s="780"/>
      <c r="H124" s="780"/>
      <c r="I124" s="780"/>
      <c r="J124" s="780"/>
      <c r="K124" s="780"/>
      <c r="L124" s="780"/>
      <c r="M124" s="780"/>
      <c r="N124" s="780"/>
      <c r="O124" s="780"/>
      <c r="P124" s="780"/>
      <c r="Q124" s="780"/>
      <c r="R124" s="780"/>
      <c r="S124" s="780"/>
      <c r="T124" s="780"/>
      <c r="U124" s="780"/>
      <c r="V124" s="780"/>
      <c r="W124" s="780"/>
      <c r="X124" s="780"/>
      <c r="Y124" s="780"/>
      <c r="Z124" s="781"/>
      <c r="AA124" s="807" t="s">
        <v>487</v>
      </c>
      <c r="AB124" s="808"/>
      <c r="AC124" s="808"/>
      <c r="AD124" s="808"/>
      <c r="AE124" s="809"/>
      <c r="AF124" s="810" t="s">
        <v>443</v>
      </c>
      <c r="AG124" s="808"/>
      <c r="AH124" s="808"/>
      <c r="AI124" s="808"/>
      <c r="AJ124" s="809"/>
      <c r="AK124" s="810" t="s">
        <v>487</v>
      </c>
      <c r="AL124" s="808"/>
      <c r="AM124" s="808"/>
      <c r="AN124" s="808"/>
      <c r="AO124" s="809"/>
      <c r="AP124" s="852" t="s">
        <v>443</v>
      </c>
      <c r="AQ124" s="853"/>
      <c r="AR124" s="853"/>
      <c r="AS124" s="853"/>
      <c r="AT124" s="854"/>
      <c r="AU124" s="855" t="s">
        <v>492</v>
      </c>
      <c r="AV124" s="856"/>
      <c r="AW124" s="856"/>
      <c r="AX124" s="856"/>
      <c r="AY124" s="856"/>
      <c r="AZ124" s="856"/>
      <c r="BA124" s="856"/>
      <c r="BB124" s="856"/>
      <c r="BC124" s="856"/>
      <c r="BD124" s="856"/>
      <c r="BE124" s="856"/>
      <c r="BF124" s="856"/>
      <c r="BG124" s="856"/>
      <c r="BH124" s="856"/>
      <c r="BI124" s="856"/>
      <c r="BJ124" s="856"/>
      <c r="BK124" s="856"/>
      <c r="BL124" s="856"/>
      <c r="BM124" s="856"/>
      <c r="BN124" s="856"/>
      <c r="BO124" s="856"/>
      <c r="BP124" s="857"/>
      <c r="BQ124" s="858" t="s">
        <v>389</v>
      </c>
      <c r="BR124" s="859"/>
      <c r="BS124" s="859"/>
      <c r="BT124" s="859"/>
      <c r="BU124" s="859"/>
      <c r="BV124" s="859" t="s">
        <v>485</v>
      </c>
      <c r="BW124" s="859"/>
      <c r="BX124" s="859"/>
      <c r="BY124" s="859"/>
      <c r="BZ124" s="859"/>
      <c r="CA124" s="859" t="s">
        <v>389</v>
      </c>
      <c r="CB124" s="859"/>
      <c r="CC124" s="859"/>
      <c r="CD124" s="859"/>
      <c r="CE124" s="859"/>
      <c r="CF124" s="754"/>
      <c r="CG124" s="755"/>
      <c r="CH124" s="755"/>
      <c r="CI124" s="755"/>
      <c r="CJ124" s="890"/>
      <c r="CK124" s="898"/>
      <c r="CL124" s="898"/>
      <c r="CM124" s="898"/>
      <c r="CN124" s="898"/>
      <c r="CO124" s="899"/>
      <c r="CP124" s="863" t="s">
        <v>493</v>
      </c>
      <c r="CQ124" s="864"/>
      <c r="CR124" s="864"/>
      <c r="CS124" s="864"/>
      <c r="CT124" s="864"/>
      <c r="CU124" s="864"/>
      <c r="CV124" s="864"/>
      <c r="CW124" s="864"/>
      <c r="CX124" s="864"/>
      <c r="CY124" s="864"/>
      <c r="CZ124" s="864"/>
      <c r="DA124" s="864"/>
      <c r="DB124" s="864"/>
      <c r="DC124" s="864"/>
      <c r="DD124" s="864"/>
      <c r="DE124" s="864"/>
      <c r="DF124" s="865"/>
      <c r="DG124" s="791">
        <v>2385965</v>
      </c>
      <c r="DH124" s="792"/>
      <c r="DI124" s="792"/>
      <c r="DJ124" s="792"/>
      <c r="DK124" s="793"/>
      <c r="DL124" s="794" t="s">
        <v>393</v>
      </c>
      <c r="DM124" s="792"/>
      <c r="DN124" s="792"/>
      <c r="DO124" s="792"/>
      <c r="DP124" s="793"/>
      <c r="DQ124" s="794" t="s">
        <v>485</v>
      </c>
      <c r="DR124" s="792"/>
      <c r="DS124" s="792"/>
      <c r="DT124" s="792"/>
      <c r="DU124" s="793"/>
      <c r="DV124" s="876" t="s">
        <v>389</v>
      </c>
      <c r="DW124" s="877"/>
      <c r="DX124" s="877"/>
      <c r="DY124" s="877"/>
      <c r="DZ124" s="878"/>
    </row>
    <row r="125" spans="1:130" s="226" customFormat="1" ht="26.25" customHeight="1" x14ac:dyDescent="0.2">
      <c r="A125" s="848"/>
      <c r="B125" s="849"/>
      <c r="C125" s="843" t="s">
        <v>470</v>
      </c>
      <c r="D125" s="780"/>
      <c r="E125" s="780"/>
      <c r="F125" s="780"/>
      <c r="G125" s="780"/>
      <c r="H125" s="780"/>
      <c r="I125" s="780"/>
      <c r="J125" s="780"/>
      <c r="K125" s="780"/>
      <c r="L125" s="780"/>
      <c r="M125" s="780"/>
      <c r="N125" s="780"/>
      <c r="O125" s="780"/>
      <c r="P125" s="780"/>
      <c r="Q125" s="780"/>
      <c r="R125" s="780"/>
      <c r="S125" s="780"/>
      <c r="T125" s="780"/>
      <c r="U125" s="780"/>
      <c r="V125" s="780"/>
      <c r="W125" s="780"/>
      <c r="X125" s="780"/>
      <c r="Y125" s="780"/>
      <c r="Z125" s="781"/>
      <c r="AA125" s="807" t="s">
        <v>494</v>
      </c>
      <c r="AB125" s="808"/>
      <c r="AC125" s="808"/>
      <c r="AD125" s="808"/>
      <c r="AE125" s="809"/>
      <c r="AF125" s="810" t="s">
        <v>488</v>
      </c>
      <c r="AG125" s="808"/>
      <c r="AH125" s="808"/>
      <c r="AI125" s="808"/>
      <c r="AJ125" s="809"/>
      <c r="AK125" s="810" t="s">
        <v>491</v>
      </c>
      <c r="AL125" s="808"/>
      <c r="AM125" s="808"/>
      <c r="AN125" s="808"/>
      <c r="AO125" s="809"/>
      <c r="AP125" s="852" t="s">
        <v>389</v>
      </c>
      <c r="AQ125" s="853"/>
      <c r="AR125" s="853"/>
      <c r="AS125" s="853"/>
      <c r="AT125" s="85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879" t="s">
        <v>495</v>
      </c>
      <c r="CL125" s="880"/>
      <c r="CM125" s="880"/>
      <c r="CN125" s="880"/>
      <c r="CO125" s="881"/>
      <c r="CP125" s="888" t="s">
        <v>496</v>
      </c>
      <c r="CQ125" s="836"/>
      <c r="CR125" s="836"/>
      <c r="CS125" s="836"/>
      <c r="CT125" s="836"/>
      <c r="CU125" s="836"/>
      <c r="CV125" s="836"/>
      <c r="CW125" s="836"/>
      <c r="CX125" s="836"/>
      <c r="CY125" s="836"/>
      <c r="CZ125" s="836"/>
      <c r="DA125" s="836"/>
      <c r="DB125" s="836"/>
      <c r="DC125" s="836"/>
      <c r="DD125" s="836"/>
      <c r="DE125" s="836"/>
      <c r="DF125" s="837"/>
      <c r="DG125" s="889" t="s">
        <v>389</v>
      </c>
      <c r="DH125" s="870"/>
      <c r="DI125" s="870"/>
      <c r="DJ125" s="870"/>
      <c r="DK125" s="870"/>
      <c r="DL125" s="870" t="s">
        <v>485</v>
      </c>
      <c r="DM125" s="870"/>
      <c r="DN125" s="870"/>
      <c r="DO125" s="870"/>
      <c r="DP125" s="870"/>
      <c r="DQ125" s="870" t="s">
        <v>443</v>
      </c>
      <c r="DR125" s="870"/>
      <c r="DS125" s="870"/>
      <c r="DT125" s="870"/>
      <c r="DU125" s="870"/>
      <c r="DV125" s="871" t="s">
        <v>389</v>
      </c>
      <c r="DW125" s="871"/>
      <c r="DX125" s="871"/>
      <c r="DY125" s="871"/>
      <c r="DZ125" s="872"/>
    </row>
    <row r="126" spans="1:130" s="226" customFormat="1" ht="26.25" customHeight="1" thickBot="1" x14ac:dyDescent="0.25">
      <c r="A126" s="848"/>
      <c r="B126" s="849"/>
      <c r="C126" s="843" t="s">
        <v>472</v>
      </c>
      <c r="D126" s="780"/>
      <c r="E126" s="780"/>
      <c r="F126" s="780"/>
      <c r="G126" s="780"/>
      <c r="H126" s="780"/>
      <c r="I126" s="780"/>
      <c r="J126" s="780"/>
      <c r="K126" s="780"/>
      <c r="L126" s="780"/>
      <c r="M126" s="780"/>
      <c r="N126" s="780"/>
      <c r="O126" s="780"/>
      <c r="P126" s="780"/>
      <c r="Q126" s="780"/>
      <c r="R126" s="780"/>
      <c r="S126" s="780"/>
      <c r="T126" s="780"/>
      <c r="U126" s="780"/>
      <c r="V126" s="780"/>
      <c r="W126" s="780"/>
      <c r="X126" s="780"/>
      <c r="Y126" s="780"/>
      <c r="Z126" s="781"/>
      <c r="AA126" s="807" t="s">
        <v>443</v>
      </c>
      <c r="AB126" s="808"/>
      <c r="AC126" s="808"/>
      <c r="AD126" s="808"/>
      <c r="AE126" s="809"/>
      <c r="AF126" s="810" t="s">
        <v>485</v>
      </c>
      <c r="AG126" s="808"/>
      <c r="AH126" s="808"/>
      <c r="AI126" s="808"/>
      <c r="AJ126" s="809"/>
      <c r="AK126" s="810" t="s">
        <v>485</v>
      </c>
      <c r="AL126" s="808"/>
      <c r="AM126" s="808"/>
      <c r="AN126" s="808"/>
      <c r="AO126" s="809"/>
      <c r="AP126" s="852" t="s">
        <v>497</v>
      </c>
      <c r="AQ126" s="853"/>
      <c r="AR126" s="853"/>
      <c r="AS126" s="853"/>
      <c r="AT126" s="85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882"/>
      <c r="CL126" s="883"/>
      <c r="CM126" s="883"/>
      <c r="CN126" s="883"/>
      <c r="CO126" s="884"/>
      <c r="CP126" s="843" t="s">
        <v>498</v>
      </c>
      <c r="CQ126" s="780"/>
      <c r="CR126" s="780"/>
      <c r="CS126" s="780"/>
      <c r="CT126" s="780"/>
      <c r="CU126" s="780"/>
      <c r="CV126" s="780"/>
      <c r="CW126" s="780"/>
      <c r="CX126" s="780"/>
      <c r="CY126" s="780"/>
      <c r="CZ126" s="780"/>
      <c r="DA126" s="780"/>
      <c r="DB126" s="780"/>
      <c r="DC126" s="780"/>
      <c r="DD126" s="780"/>
      <c r="DE126" s="780"/>
      <c r="DF126" s="781"/>
      <c r="DG126" s="844" t="s">
        <v>474</v>
      </c>
      <c r="DH126" s="845"/>
      <c r="DI126" s="845"/>
      <c r="DJ126" s="845"/>
      <c r="DK126" s="845"/>
      <c r="DL126" s="845" t="s">
        <v>473</v>
      </c>
      <c r="DM126" s="845"/>
      <c r="DN126" s="845"/>
      <c r="DO126" s="845"/>
      <c r="DP126" s="845"/>
      <c r="DQ126" s="845" t="s">
        <v>474</v>
      </c>
      <c r="DR126" s="845"/>
      <c r="DS126" s="845"/>
      <c r="DT126" s="845"/>
      <c r="DU126" s="845"/>
      <c r="DV126" s="822" t="s">
        <v>389</v>
      </c>
      <c r="DW126" s="822"/>
      <c r="DX126" s="822"/>
      <c r="DY126" s="822"/>
      <c r="DZ126" s="823"/>
    </row>
    <row r="127" spans="1:130" s="226" customFormat="1" ht="26.25" customHeight="1" x14ac:dyDescent="0.2">
      <c r="A127" s="850"/>
      <c r="B127" s="851"/>
      <c r="C127" s="866" t="s">
        <v>499</v>
      </c>
      <c r="D127" s="867"/>
      <c r="E127" s="867"/>
      <c r="F127" s="867"/>
      <c r="G127" s="867"/>
      <c r="H127" s="867"/>
      <c r="I127" s="867"/>
      <c r="J127" s="867"/>
      <c r="K127" s="867"/>
      <c r="L127" s="867"/>
      <c r="M127" s="867"/>
      <c r="N127" s="867"/>
      <c r="O127" s="867"/>
      <c r="P127" s="867"/>
      <c r="Q127" s="867"/>
      <c r="R127" s="867"/>
      <c r="S127" s="867"/>
      <c r="T127" s="867"/>
      <c r="U127" s="867"/>
      <c r="V127" s="867"/>
      <c r="W127" s="867"/>
      <c r="X127" s="867"/>
      <c r="Y127" s="867"/>
      <c r="Z127" s="868"/>
      <c r="AA127" s="807" t="s">
        <v>389</v>
      </c>
      <c r="AB127" s="808"/>
      <c r="AC127" s="808"/>
      <c r="AD127" s="808"/>
      <c r="AE127" s="809"/>
      <c r="AF127" s="810" t="s">
        <v>389</v>
      </c>
      <c r="AG127" s="808"/>
      <c r="AH127" s="808"/>
      <c r="AI127" s="808"/>
      <c r="AJ127" s="809"/>
      <c r="AK127" s="810" t="s">
        <v>389</v>
      </c>
      <c r="AL127" s="808"/>
      <c r="AM127" s="808"/>
      <c r="AN127" s="808"/>
      <c r="AO127" s="809"/>
      <c r="AP127" s="852" t="s">
        <v>474</v>
      </c>
      <c r="AQ127" s="853"/>
      <c r="AR127" s="853"/>
      <c r="AS127" s="853"/>
      <c r="AT127" s="854"/>
      <c r="AU127" s="228"/>
      <c r="AV127" s="228"/>
      <c r="AW127" s="228"/>
      <c r="AX127" s="869" t="s">
        <v>500</v>
      </c>
      <c r="AY127" s="840"/>
      <c r="AZ127" s="840"/>
      <c r="BA127" s="840"/>
      <c r="BB127" s="840"/>
      <c r="BC127" s="840"/>
      <c r="BD127" s="840"/>
      <c r="BE127" s="841"/>
      <c r="BF127" s="839" t="s">
        <v>501</v>
      </c>
      <c r="BG127" s="840"/>
      <c r="BH127" s="840"/>
      <c r="BI127" s="840"/>
      <c r="BJ127" s="840"/>
      <c r="BK127" s="840"/>
      <c r="BL127" s="841"/>
      <c r="BM127" s="839" t="s">
        <v>502</v>
      </c>
      <c r="BN127" s="840"/>
      <c r="BO127" s="840"/>
      <c r="BP127" s="840"/>
      <c r="BQ127" s="840"/>
      <c r="BR127" s="840"/>
      <c r="BS127" s="841"/>
      <c r="BT127" s="839" t="s">
        <v>503</v>
      </c>
      <c r="BU127" s="840"/>
      <c r="BV127" s="840"/>
      <c r="BW127" s="840"/>
      <c r="BX127" s="840"/>
      <c r="BY127" s="840"/>
      <c r="BZ127" s="842"/>
      <c r="CA127" s="228"/>
      <c r="CB127" s="228"/>
      <c r="CC127" s="228"/>
      <c r="CD127" s="251"/>
      <c r="CE127" s="251"/>
      <c r="CF127" s="251"/>
      <c r="CG127" s="228"/>
      <c r="CH127" s="228"/>
      <c r="CI127" s="228"/>
      <c r="CJ127" s="250"/>
      <c r="CK127" s="882"/>
      <c r="CL127" s="883"/>
      <c r="CM127" s="883"/>
      <c r="CN127" s="883"/>
      <c r="CO127" s="884"/>
      <c r="CP127" s="843" t="s">
        <v>504</v>
      </c>
      <c r="CQ127" s="780"/>
      <c r="CR127" s="780"/>
      <c r="CS127" s="780"/>
      <c r="CT127" s="780"/>
      <c r="CU127" s="780"/>
      <c r="CV127" s="780"/>
      <c r="CW127" s="780"/>
      <c r="CX127" s="780"/>
      <c r="CY127" s="780"/>
      <c r="CZ127" s="780"/>
      <c r="DA127" s="780"/>
      <c r="DB127" s="780"/>
      <c r="DC127" s="780"/>
      <c r="DD127" s="780"/>
      <c r="DE127" s="780"/>
      <c r="DF127" s="781"/>
      <c r="DG127" s="844" t="s">
        <v>488</v>
      </c>
      <c r="DH127" s="845"/>
      <c r="DI127" s="845"/>
      <c r="DJ127" s="845"/>
      <c r="DK127" s="845"/>
      <c r="DL127" s="845" t="s">
        <v>474</v>
      </c>
      <c r="DM127" s="845"/>
      <c r="DN127" s="845"/>
      <c r="DO127" s="845"/>
      <c r="DP127" s="845"/>
      <c r="DQ127" s="845" t="s">
        <v>488</v>
      </c>
      <c r="DR127" s="845"/>
      <c r="DS127" s="845"/>
      <c r="DT127" s="845"/>
      <c r="DU127" s="845"/>
      <c r="DV127" s="822" t="s">
        <v>488</v>
      </c>
      <c r="DW127" s="822"/>
      <c r="DX127" s="822"/>
      <c r="DY127" s="822"/>
      <c r="DZ127" s="823"/>
    </row>
    <row r="128" spans="1:130" s="226" customFormat="1" ht="26.25" customHeight="1" thickBot="1" x14ac:dyDescent="0.25">
      <c r="A128" s="824" t="s">
        <v>505</v>
      </c>
      <c r="B128" s="825"/>
      <c r="C128" s="825"/>
      <c r="D128" s="825"/>
      <c r="E128" s="825"/>
      <c r="F128" s="825"/>
      <c r="G128" s="825"/>
      <c r="H128" s="825"/>
      <c r="I128" s="825"/>
      <c r="J128" s="825"/>
      <c r="K128" s="825"/>
      <c r="L128" s="825"/>
      <c r="M128" s="825"/>
      <c r="N128" s="825"/>
      <c r="O128" s="825"/>
      <c r="P128" s="825"/>
      <c r="Q128" s="825"/>
      <c r="R128" s="825"/>
      <c r="S128" s="825"/>
      <c r="T128" s="825"/>
      <c r="U128" s="825"/>
      <c r="V128" s="825"/>
      <c r="W128" s="826" t="s">
        <v>506</v>
      </c>
      <c r="X128" s="826"/>
      <c r="Y128" s="826"/>
      <c r="Z128" s="827"/>
      <c r="AA128" s="828">
        <v>631720</v>
      </c>
      <c r="AB128" s="829"/>
      <c r="AC128" s="829"/>
      <c r="AD128" s="829"/>
      <c r="AE128" s="830"/>
      <c r="AF128" s="831">
        <v>608010</v>
      </c>
      <c r="AG128" s="829"/>
      <c r="AH128" s="829"/>
      <c r="AI128" s="829"/>
      <c r="AJ128" s="830"/>
      <c r="AK128" s="831">
        <v>594780</v>
      </c>
      <c r="AL128" s="829"/>
      <c r="AM128" s="829"/>
      <c r="AN128" s="829"/>
      <c r="AO128" s="830"/>
      <c r="AP128" s="832"/>
      <c r="AQ128" s="833"/>
      <c r="AR128" s="833"/>
      <c r="AS128" s="833"/>
      <c r="AT128" s="834"/>
      <c r="AU128" s="228"/>
      <c r="AV128" s="228"/>
      <c r="AW128" s="228"/>
      <c r="AX128" s="835" t="s">
        <v>507</v>
      </c>
      <c r="AY128" s="836"/>
      <c r="AZ128" s="836"/>
      <c r="BA128" s="836"/>
      <c r="BB128" s="836"/>
      <c r="BC128" s="836"/>
      <c r="BD128" s="836"/>
      <c r="BE128" s="837"/>
      <c r="BF128" s="814" t="s">
        <v>443</v>
      </c>
      <c r="BG128" s="815"/>
      <c r="BH128" s="815"/>
      <c r="BI128" s="815"/>
      <c r="BJ128" s="815"/>
      <c r="BK128" s="815"/>
      <c r="BL128" s="838"/>
      <c r="BM128" s="814">
        <v>11.95</v>
      </c>
      <c r="BN128" s="815"/>
      <c r="BO128" s="815"/>
      <c r="BP128" s="815"/>
      <c r="BQ128" s="815"/>
      <c r="BR128" s="815"/>
      <c r="BS128" s="838"/>
      <c r="BT128" s="814">
        <v>20</v>
      </c>
      <c r="BU128" s="815"/>
      <c r="BV128" s="815"/>
      <c r="BW128" s="815"/>
      <c r="BX128" s="815"/>
      <c r="BY128" s="815"/>
      <c r="BZ128" s="816"/>
      <c r="CA128" s="251"/>
      <c r="CB128" s="251"/>
      <c r="CC128" s="251"/>
      <c r="CD128" s="251"/>
      <c r="CE128" s="251"/>
      <c r="CF128" s="251"/>
      <c r="CG128" s="228"/>
      <c r="CH128" s="228"/>
      <c r="CI128" s="228"/>
      <c r="CJ128" s="250"/>
      <c r="CK128" s="885"/>
      <c r="CL128" s="886"/>
      <c r="CM128" s="886"/>
      <c r="CN128" s="886"/>
      <c r="CO128" s="887"/>
      <c r="CP128" s="817" t="s">
        <v>508</v>
      </c>
      <c r="CQ128" s="758"/>
      <c r="CR128" s="758"/>
      <c r="CS128" s="758"/>
      <c r="CT128" s="758"/>
      <c r="CU128" s="758"/>
      <c r="CV128" s="758"/>
      <c r="CW128" s="758"/>
      <c r="CX128" s="758"/>
      <c r="CY128" s="758"/>
      <c r="CZ128" s="758"/>
      <c r="DA128" s="758"/>
      <c r="DB128" s="758"/>
      <c r="DC128" s="758"/>
      <c r="DD128" s="758"/>
      <c r="DE128" s="758"/>
      <c r="DF128" s="759"/>
      <c r="DG128" s="818" t="s">
        <v>389</v>
      </c>
      <c r="DH128" s="819"/>
      <c r="DI128" s="819"/>
      <c r="DJ128" s="819"/>
      <c r="DK128" s="819"/>
      <c r="DL128" s="819" t="s">
        <v>479</v>
      </c>
      <c r="DM128" s="819"/>
      <c r="DN128" s="819"/>
      <c r="DO128" s="819"/>
      <c r="DP128" s="819"/>
      <c r="DQ128" s="819" t="s">
        <v>389</v>
      </c>
      <c r="DR128" s="819"/>
      <c r="DS128" s="819"/>
      <c r="DT128" s="819"/>
      <c r="DU128" s="819"/>
      <c r="DV128" s="820" t="s">
        <v>393</v>
      </c>
      <c r="DW128" s="820"/>
      <c r="DX128" s="820"/>
      <c r="DY128" s="820"/>
      <c r="DZ128" s="821"/>
    </row>
    <row r="129" spans="1:131" s="226" customFormat="1" ht="26.25" customHeight="1" x14ac:dyDescent="0.2">
      <c r="A129" s="802" t="s">
        <v>107</v>
      </c>
      <c r="B129" s="803"/>
      <c r="C129" s="803"/>
      <c r="D129" s="803"/>
      <c r="E129" s="803"/>
      <c r="F129" s="803"/>
      <c r="G129" s="803"/>
      <c r="H129" s="803"/>
      <c r="I129" s="803"/>
      <c r="J129" s="803"/>
      <c r="K129" s="803"/>
      <c r="L129" s="803"/>
      <c r="M129" s="803"/>
      <c r="N129" s="803"/>
      <c r="O129" s="803"/>
      <c r="P129" s="803"/>
      <c r="Q129" s="803"/>
      <c r="R129" s="803"/>
      <c r="S129" s="803"/>
      <c r="T129" s="803"/>
      <c r="U129" s="803"/>
      <c r="V129" s="803"/>
      <c r="W129" s="804" t="s">
        <v>509</v>
      </c>
      <c r="X129" s="805"/>
      <c r="Y129" s="805"/>
      <c r="Z129" s="806"/>
      <c r="AA129" s="807">
        <v>25144420</v>
      </c>
      <c r="AB129" s="808"/>
      <c r="AC129" s="808"/>
      <c r="AD129" s="808"/>
      <c r="AE129" s="809"/>
      <c r="AF129" s="810">
        <v>26018368</v>
      </c>
      <c r="AG129" s="808"/>
      <c r="AH129" s="808"/>
      <c r="AI129" s="808"/>
      <c r="AJ129" s="809"/>
      <c r="AK129" s="810">
        <v>27115687</v>
      </c>
      <c r="AL129" s="808"/>
      <c r="AM129" s="808"/>
      <c r="AN129" s="808"/>
      <c r="AO129" s="809"/>
      <c r="AP129" s="811"/>
      <c r="AQ129" s="812"/>
      <c r="AR129" s="812"/>
      <c r="AS129" s="812"/>
      <c r="AT129" s="813"/>
      <c r="AU129" s="229"/>
      <c r="AV129" s="229"/>
      <c r="AW129" s="229"/>
      <c r="AX129" s="779" t="s">
        <v>510</v>
      </c>
      <c r="AY129" s="780"/>
      <c r="AZ129" s="780"/>
      <c r="BA129" s="780"/>
      <c r="BB129" s="780"/>
      <c r="BC129" s="780"/>
      <c r="BD129" s="780"/>
      <c r="BE129" s="781"/>
      <c r="BF129" s="798" t="s">
        <v>389</v>
      </c>
      <c r="BG129" s="799"/>
      <c r="BH129" s="799"/>
      <c r="BI129" s="799"/>
      <c r="BJ129" s="799"/>
      <c r="BK129" s="799"/>
      <c r="BL129" s="800"/>
      <c r="BM129" s="798">
        <v>16.95</v>
      </c>
      <c r="BN129" s="799"/>
      <c r="BO129" s="799"/>
      <c r="BP129" s="799"/>
      <c r="BQ129" s="799"/>
      <c r="BR129" s="799"/>
      <c r="BS129" s="800"/>
      <c r="BT129" s="798">
        <v>30</v>
      </c>
      <c r="BU129" s="799"/>
      <c r="BV129" s="799"/>
      <c r="BW129" s="799"/>
      <c r="BX129" s="799"/>
      <c r="BY129" s="799"/>
      <c r="BZ129" s="801"/>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02" t="s">
        <v>511</v>
      </c>
      <c r="B130" s="803"/>
      <c r="C130" s="803"/>
      <c r="D130" s="803"/>
      <c r="E130" s="803"/>
      <c r="F130" s="803"/>
      <c r="G130" s="803"/>
      <c r="H130" s="803"/>
      <c r="I130" s="803"/>
      <c r="J130" s="803"/>
      <c r="K130" s="803"/>
      <c r="L130" s="803"/>
      <c r="M130" s="803"/>
      <c r="N130" s="803"/>
      <c r="O130" s="803"/>
      <c r="P130" s="803"/>
      <c r="Q130" s="803"/>
      <c r="R130" s="803"/>
      <c r="S130" s="803"/>
      <c r="T130" s="803"/>
      <c r="U130" s="803"/>
      <c r="V130" s="803"/>
      <c r="W130" s="804" t="s">
        <v>512</v>
      </c>
      <c r="X130" s="805"/>
      <c r="Y130" s="805"/>
      <c r="Z130" s="806"/>
      <c r="AA130" s="807">
        <v>2462113</v>
      </c>
      <c r="AB130" s="808"/>
      <c r="AC130" s="808"/>
      <c r="AD130" s="808"/>
      <c r="AE130" s="809"/>
      <c r="AF130" s="810">
        <v>2561320</v>
      </c>
      <c r="AG130" s="808"/>
      <c r="AH130" s="808"/>
      <c r="AI130" s="808"/>
      <c r="AJ130" s="809"/>
      <c r="AK130" s="810">
        <v>2614308</v>
      </c>
      <c r="AL130" s="808"/>
      <c r="AM130" s="808"/>
      <c r="AN130" s="808"/>
      <c r="AO130" s="809"/>
      <c r="AP130" s="811"/>
      <c r="AQ130" s="812"/>
      <c r="AR130" s="812"/>
      <c r="AS130" s="812"/>
      <c r="AT130" s="813"/>
      <c r="AU130" s="229"/>
      <c r="AV130" s="229"/>
      <c r="AW130" s="229"/>
      <c r="AX130" s="779" t="s">
        <v>513</v>
      </c>
      <c r="AY130" s="780"/>
      <c r="AZ130" s="780"/>
      <c r="BA130" s="780"/>
      <c r="BB130" s="780"/>
      <c r="BC130" s="780"/>
      <c r="BD130" s="780"/>
      <c r="BE130" s="781"/>
      <c r="BF130" s="782">
        <v>2.9</v>
      </c>
      <c r="BG130" s="783"/>
      <c r="BH130" s="783"/>
      <c r="BI130" s="783"/>
      <c r="BJ130" s="783"/>
      <c r="BK130" s="783"/>
      <c r="BL130" s="784"/>
      <c r="BM130" s="782">
        <v>25</v>
      </c>
      <c r="BN130" s="783"/>
      <c r="BO130" s="783"/>
      <c r="BP130" s="783"/>
      <c r="BQ130" s="783"/>
      <c r="BR130" s="783"/>
      <c r="BS130" s="784"/>
      <c r="BT130" s="782">
        <v>35</v>
      </c>
      <c r="BU130" s="783"/>
      <c r="BV130" s="783"/>
      <c r="BW130" s="783"/>
      <c r="BX130" s="783"/>
      <c r="BY130" s="783"/>
      <c r="BZ130" s="785"/>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786"/>
      <c r="B131" s="787"/>
      <c r="C131" s="787"/>
      <c r="D131" s="787"/>
      <c r="E131" s="787"/>
      <c r="F131" s="787"/>
      <c r="G131" s="787"/>
      <c r="H131" s="787"/>
      <c r="I131" s="787"/>
      <c r="J131" s="787"/>
      <c r="K131" s="787"/>
      <c r="L131" s="787"/>
      <c r="M131" s="787"/>
      <c r="N131" s="787"/>
      <c r="O131" s="787"/>
      <c r="P131" s="787"/>
      <c r="Q131" s="787"/>
      <c r="R131" s="787"/>
      <c r="S131" s="787"/>
      <c r="T131" s="787"/>
      <c r="U131" s="787"/>
      <c r="V131" s="787"/>
      <c r="W131" s="788" t="s">
        <v>514</v>
      </c>
      <c r="X131" s="789"/>
      <c r="Y131" s="789"/>
      <c r="Z131" s="790"/>
      <c r="AA131" s="791">
        <v>22682307</v>
      </c>
      <c r="AB131" s="792"/>
      <c r="AC131" s="792"/>
      <c r="AD131" s="792"/>
      <c r="AE131" s="793"/>
      <c r="AF131" s="794">
        <v>23457048</v>
      </c>
      <c r="AG131" s="792"/>
      <c r="AH131" s="792"/>
      <c r="AI131" s="792"/>
      <c r="AJ131" s="793"/>
      <c r="AK131" s="794">
        <v>24501379</v>
      </c>
      <c r="AL131" s="792"/>
      <c r="AM131" s="792"/>
      <c r="AN131" s="792"/>
      <c r="AO131" s="793"/>
      <c r="AP131" s="795"/>
      <c r="AQ131" s="796"/>
      <c r="AR131" s="796"/>
      <c r="AS131" s="796"/>
      <c r="AT131" s="797"/>
      <c r="AU131" s="229"/>
      <c r="AV131" s="229"/>
      <c r="AW131" s="229"/>
      <c r="AX131" s="757" t="s">
        <v>515</v>
      </c>
      <c r="AY131" s="758"/>
      <c r="AZ131" s="758"/>
      <c r="BA131" s="758"/>
      <c r="BB131" s="758"/>
      <c r="BC131" s="758"/>
      <c r="BD131" s="758"/>
      <c r="BE131" s="759"/>
      <c r="BF131" s="760" t="s">
        <v>475</v>
      </c>
      <c r="BG131" s="761"/>
      <c r="BH131" s="761"/>
      <c r="BI131" s="761"/>
      <c r="BJ131" s="761"/>
      <c r="BK131" s="761"/>
      <c r="BL131" s="762"/>
      <c r="BM131" s="760">
        <v>350</v>
      </c>
      <c r="BN131" s="761"/>
      <c r="BO131" s="761"/>
      <c r="BP131" s="761"/>
      <c r="BQ131" s="761"/>
      <c r="BR131" s="761"/>
      <c r="BS131" s="762"/>
      <c r="BT131" s="763"/>
      <c r="BU131" s="764"/>
      <c r="BV131" s="764"/>
      <c r="BW131" s="764"/>
      <c r="BX131" s="764"/>
      <c r="BY131" s="764"/>
      <c r="BZ131" s="765"/>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766" t="s">
        <v>516</v>
      </c>
      <c r="B132" s="767"/>
      <c r="C132" s="767"/>
      <c r="D132" s="767"/>
      <c r="E132" s="767"/>
      <c r="F132" s="767"/>
      <c r="G132" s="767"/>
      <c r="H132" s="767"/>
      <c r="I132" s="767"/>
      <c r="J132" s="767"/>
      <c r="K132" s="767"/>
      <c r="L132" s="767"/>
      <c r="M132" s="767"/>
      <c r="N132" s="767"/>
      <c r="O132" s="767"/>
      <c r="P132" s="767"/>
      <c r="Q132" s="767"/>
      <c r="R132" s="767"/>
      <c r="S132" s="767"/>
      <c r="T132" s="767"/>
      <c r="U132" s="767"/>
      <c r="V132" s="770" t="s">
        <v>517</v>
      </c>
      <c r="W132" s="770"/>
      <c r="X132" s="770"/>
      <c r="Y132" s="770"/>
      <c r="Z132" s="771"/>
      <c r="AA132" s="772">
        <v>2.8168078319999998</v>
      </c>
      <c r="AB132" s="773"/>
      <c r="AC132" s="773"/>
      <c r="AD132" s="773"/>
      <c r="AE132" s="774"/>
      <c r="AF132" s="775">
        <v>2.3032906780000002</v>
      </c>
      <c r="AG132" s="773"/>
      <c r="AH132" s="773"/>
      <c r="AI132" s="773"/>
      <c r="AJ132" s="774"/>
      <c r="AK132" s="775">
        <v>3.7167132509999998</v>
      </c>
      <c r="AL132" s="773"/>
      <c r="AM132" s="773"/>
      <c r="AN132" s="773"/>
      <c r="AO132" s="774"/>
      <c r="AP132" s="776"/>
      <c r="AQ132" s="777"/>
      <c r="AR132" s="777"/>
      <c r="AS132" s="777"/>
      <c r="AT132" s="77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768"/>
      <c r="B133" s="769"/>
      <c r="C133" s="769"/>
      <c r="D133" s="769"/>
      <c r="E133" s="769"/>
      <c r="F133" s="769"/>
      <c r="G133" s="769"/>
      <c r="H133" s="769"/>
      <c r="I133" s="769"/>
      <c r="J133" s="769"/>
      <c r="K133" s="769"/>
      <c r="L133" s="769"/>
      <c r="M133" s="769"/>
      <c r="N133" s="769"/>
      <c r="O133" s="769"/>
      <c r="P133" s="769"/>
      <c r="Q133" s="769"/>
      <c r="R133" s="769"/>
      <c r="S133" s="769"/>
      <c r="T133" s="769"/>
      <c r="U133" s="769"/>
      <c r="V133" s="749" t="s">
        <v>518</v>
      </c>
      <c r="W133" s="749"/>
      <c r="X133" s="749"/>
      <c r="Y133" s="749"/>
      <c r="Z133" s="750"/>
      <c r="AA133" s="751">
        <v>3.2</v>
      </c>
      <c r="AB133" s="752"/>
      <c r="AC133" s="752"/>
      <c r="AD133" s="752"/>
      <c r="AE133" s="753"/>
      <c r="AF133" s="751">
        <v>2.8</v>
      </c>
      <c r="AG133" s="752"/>
      <c r="AH133" s="752"/>
      <c r="AI133" s="752"/>
      <c r="AJ133" s="753"/>
      <c r="AK133" s="751">
        <v>2.9</v>
      </c>
      <c r="AL133" s="752"/>
      <c r="AM133" s="752"/>
      <c r="AN133" s="752"/>
      <c r="AO133" s="753"/>
      <c r="AP133" s="754"/>
      <c r="AQ133" s="755"/>
      <c r="AR133" s="755"/>
      <c r="AS133" s="755"/>
      <c r="AT133" s="756"/>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QHI/orA1sF8BL5fGNe1uSnylmnk/nGb1IPMjEtqXo6ffhFn0OLWzmHCajH3AjykaykXxYqtJwKI1J0Mvmo3VNw==" saltValue="Z6vHQg+2XhWII/27uR2XT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6" customWidth="1"/>
    <col min="121" max="121" width="0" style="255" hidden="1" customWidth="1"/>
    <col min="122" max="16384" width="9" style="255" hidden="1"/>
  </cols>
  <sheetData>
    <row r="1" spans="1:120" ht="13"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5"/>
    </row>
    <row r="17" spans="119:120" ht="13" x14ac:dyDescent="0.2">
      <c r="DP17" s="255"/>
    </row>
    <row r="18" spans="119:120" ht="13" x14ac:dyDescent="0.2"/>
    <row r="19" spans="119:120" ht="13" x14ac:dyDescent="0.2"/>
    <row r="20" spans="119:120" ht="13" x14ac:dyDescent="0.2">
      <c r="DO20" s="255"/>
      <c r="DP20" s="255"/>
    </row>
    <row r="21" spans="119:120" ht="13" x14ac:dyDescent="0.2">
      <c r="DP21" s="255"/>
    </row>
    <row r="22" spans="119:120" ht="13" x14ac:dyDescent="0.2"/>
    <row r="23" spans="119:120" ht="13" x14ac:dyDescent="0.2">
      <c r="DO23" s="255"/>
      <c r="DP23" s="255"/>
    </row>
    <row r="24" spans="119:120" ht="13" x14ac:dyDescent="0.2">
      <c r="DP24" s="255"/>
    </row>
    <row r="25" spans="119:120" ht="13" x14ac:dyDescent="0.2">
      <c r="DP25" s="255"/>
    </row>
    <row r="26" spans="119:120" ht="13" x14ac:dyDescent="0.2">
      <c r="DO26" s="255"/>
      <c r="DP26" s="255"/>
    </row>
    <row r="27" spans="119:120" ht="13" x14ac:dyDescent="0.2"/>
    <row r="28" spans="119:120" ht="13" x14ac:dyDescent="0.2">
      <c r="DO28" s="255"/>
      <c r="DP28" s="255"/>
    </row>
    <row r="29" spans="119:120" ht="13" x14ac:dyDescent="0.2">
      <c r="DP29" s="255"/>
    </row>
    <row r="30" spans="119:120" ht="13" x14ac:dyDescent="0.2"/>
    <row r="31" spans="119:120" ht="13" x14ac:dyDescent="0.2">
      <c r="DO31" s="255"/>
      <c r="DP31" s="255"/>
    </row>
    <row r="32" spans="119:120" ht="13" x14ac:dyDescent="0.2"/>
    <row r="33" spans="98:120" ht="13" x14ac:dyDescent="0.2">
      <c r="DO33" s="255"/>
      <c r="DP33" s="255"/>
    </row>
    <row r="34" spans="98:120" ht="13" x14ac:dyDescent="0.2">
      <c r="DM34" s="255"/>
    </row>
    <row r="35" spans="98:120" ht="13" x14ac:dyDescent="0.2">
      <c r="CT35" s="255"/>
      <c r="CU35" s="255"/>
      <c r="CV35" s="255"/>
      <c r="CY35" s="255"/>
      <c r="CZ35" s="255"/>
      <c r="DA35" s="255"/>
      <c r="DD35" s="255"/>
      <c r="DE35" s="255"/>
      <c r="DF35" s="255"/>
      <c r="DI35" s="255"/>
      <c r="DJ35" s="255"/>
      <c r="DK35" s="255"/>
      <c r="DM35" s="255"/>
      <c r="DN35" s="255"/>
      <c r="DO35" s="255"/>
      <c r="DP35" s="255"/>
    </row>
    <row r="36" spans="98:120" ht="13" x14ac:dyDescent="0.2"/>
    <row r="37" spans="98:120" ht="13" x14ac:dyDescent="0.2">
      <c r="CW37" s="255"/>
      <c r="DB37" s="255"/>
      <c r="DG37" s="255"/>
      <c r="DL37" s="255"/>
      <c r="DP37" s="255"/>
    </row>
    <row r="38" spans="98:120" ht="13"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5"/>
      <c r="DO49" s="255"/>
      <c r="DP49" s="255"/>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5"/>
      <c r="CS63" s="255"/>
      <c r="CX63" s="255"/>
      <c r="DC63" s="255"/>
      <c r="DH63" s="255"/>
    </row>
    <row r="64" spans="22:120" ht="13" x14ac:dyDescent="0.2">
      <c r="V64" s="255"/>
    </row>
    <row r="65" spans="15:120" ht="13"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 x14ac:dyDescent="0.2">
      <c r="Q66" s="255"/>
      <c r="S66" s="255"/>
      <c r="U66" s="255"/>
      <c r="DM66" s="255"/>
    </row>
    <row r="67" spans="15:120" ht="13"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 x14ac:dyDescent="0.2"/>
    <row r="69" spans="15:120" ht="13" x14ac:dyDescent="0.2"/>
    <row r="70" spans="15:120" ht="13" x14ac:dyDescent="0.2"/>
    <row r="71" spans="15:120" ht="13" x14ac:dyDescent="0.2"/>
    <row r="72" spans="15:120" ht="13" x14ac:dyDescent="0.2">
      <c r="DP72" s="255"/>
    </row>
    <row r="73" spans="15:120" ht="13" x14ac:dyDescent="0.2">
      <c r="DP73" s="255"/>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5"/>
      <c r="CX96" s="255"/>
      <c r="DC96" s="255"/>
      <c r="DH96" s="255"/>
    </row>
    <row r="97" spans="24:120" ht="13" x14ac:dyDescent="0.2">
      <c r="CS97" s="255"/>
      <c r="CX97" s="255"/>
      <c r="DC97" s="255"/>
      <c r="DH97" s="255"/>
      <c r="DP97" s="256" t="s">
        <v>519</v>
      </c>
    </row>
    <row r="98" spans="24:120" ht="13" hidden="1" x14ac:dyDescent="0.2">
      <c r="CS98" s="255"/>
      <c r="CX98" s="255"/>
      <c r="DC98" s="255"/>
      <c r="DH98" s="255"/>
    </row>
    <row r="99" spans="24:120" ht="13"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 hidden="1" x14ac:dyDescent="0.2">
      <c r="CT103" s="255"/>
      <c r="CV103" s="255"/>
      <c r="CW103" s="255"/>
      <c r="CY103" s="255"/>
      <c r="DA103" s="255"/>
      <c r="DB103" s="255"/>
      <c r="DD103" s="255"/>
      <c r="DF103" s="255"/>
      <c r="DG103" s="255"/>
      <c r="DI103" s="255"/>
      <c r="DK103" s="255"/>
      <c r="DL103" s="255"/>
      <c r="DM103" s="255"/>
      <c r="DN103" s="255"/>
      <c r="DO103" s="255"/>
      <c r="DP103" s="255"/>
    </row>
    <row r="104" spans="24:120" ht="13"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56" customWidth="1"/>
    <col min="117" max="16384" width="9" style="255" hidden="1"/>
  </cols>
  <sheetData>
    <row r="1" spans="2:116" ht="13"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 x14ac:dyDescent="0.2"/>
    <row r="3" spans="2:116" ht="13" x14ac:dyDescent="0.2"/>
    <row r="4" spans="2:116" ht="13"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 x14ac:dyDescent="0.2"/>
    <row r="20" spans="9:116" ht="13" x14ac:dyDescent="0.2"/>
    <row r="21" spans="9:116" ht="13" x14ac:dyDescent="0.2">
      <c r="DL21" s="255"/>
    </row>
    <row r="22" spans="9:116" ht="13" x14ac:dyDescent="0.2">
      <c r="DI22" s="255"/>
      <c r="DJ22" s="255"/>
      <c r="DK22" s="255"/>
      <c r="DL22" s="255"/>
    </row>
    <row r="23" spans="9:116" ht="13" x14ac:dyDescent="0.2">
      <c r="CY23" s="255"/>
      <c r="CZ23" s="255"/>
      <c r="DA23" s="255"/>
      <c r="DB23" s="255"/>
      <c r="DC23" s="255"/>
      <c r="DD23" s="255"/>
      <c r="DE23" s="255"/>
      <c r="DF23" s="255"/>
      <c r="DG23" s="255"/>
      <c r="DH23" s="255"/>
      <c r="DI23" s="255"/>
      <c r="DJ23" s="255"/>
      <c r="DK23" s="255"/>
      <c r="DL23" s="255"/>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5"/>
      <c r="DA35" s="255"/>
      <c r="DB35" s="255"/>
      <c r="DC35" s="255"/>
      <c r="DD35" s="255"/>
      <c r="DE35" s="255"/>
      <c r="DF35" s="255"/>
      <c r="DG35" s="255"/>
      <c r="DH35" s="255"/>
      <c r="DI35" s="255"/>
      <c r="DJ35" s="255"/>
      <c r="DK35" s="255"/>
      <c r="DL35" s="255"/>
    </row>
    <row r="36" spans="15:116" ht="13" x14ac:dyDescent="0.2"/>
    <row r="37" spans="15:116" ht="13" x14ac:dyDescent="0.2">
      <c r="DL37" s="255"/>
    </row>
    <row r="38" spans="15:116" ht="13" x14ac:dyDescent="0.2">
      <c r="DI38" s="255"/>
      <c r="DJ38" s="255"/>
      <c r="DK38" s="255"/>
      <c r="DL38" s="255"/>
    </row>
    <row r="39" spans="15:116" ht="13" x14ac:dyDescent="0.2"/>
    <row r="40" spans="15:116" ht="13" x14ac:dyDescent="0.2"/>
    <row r="41" spans="15:116" ht="13" x14ac:dyDescent="0.2"/>
    <row r="42" spans="15:116" ht="13" x14ac:dyDescent="0.2"/>
    <row r="43" spans="15:116" ht="13"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 x14ac:dyDescent="0.2">
      <c r="DL44" s="255"/>
    </row>
    <row r="45" spans="15:116" ht="13" x14ac:dyDescent="0.2"/>
    <row r="46" spans="15:116" ht="13" x14ac:dyDescent="0.2">
      <c r="DA46" s="255"/>
      <c r="DB46" s="255"/>
      <c r="DC46" s="255"/>
      <c r="DD46" s="255"/>
      <c r="DE46" s="255"/>
      <c r="DF46" s="255"/>
      <c r="DG46" s="255"/>
      <c r="DH46" s="255"/>
      <c r="DI46" s="255"/>
      <c r="DJ46" s="255"/>
      <c r="DK46" s="255"/>
      <c r="DL46" s="255"/>
    </row>
    <row r="47" spans="15:116" ht="13" x14ac:dyDescent="0.2"/>
    <row r="48" spans="15:116" ht="13" x14ac:dyDescent="0.2"/>
    <row r="49" spans="104:116" ht="13" x14ac:dyDescent="0.2"/>
    <row r="50" spans="104:116" ht="13" x14ac:dyDescent="0.2">
      <c r="CZ50" s="255"/>
      <c r="DA50" s="255"/>
      <c r="DB50" s="255"/>
      <c r="DC50" s="255"/>
      <c r="DD50" s="255"/>
      <c r="DE50" s="255"/>
      <c r="DF50" s="255"/>
      <c r="DG50" s="255"/>
      <c r="DH50" s="255"/>
      <c r="DI50" s="255"/>
      <c r="DJ50" s="255"/>
      <c r="DK50" s="255"/>
      <c r="DL50" s="255"/>
    </row>
    <row r="51" spans="104:116" ht="13" x14ac:dyDescent="0.2"/>
    <row r="52" spans="104:116" ht="13" x14ac:dyDescent="0.2"/>
    <row r="53" spans="104:116" ht="13" x14ac:dyDescent="0.2">
      <c r="DL53" s="255"/>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5"/>
      <c r="DD67" s="255"/>
      <c r="DE67" s="255"/>
      <c r="DF67" s="255"/>
      <c r="DG67" s="255"/>
      <c r="DH67" s="255"/>
      <c r="DI67" s="255"/>
      <c r="DJ67" s="255"/>
      <c r="DK67" s="255"/>
      <c r="DL67" s="255"/>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rz7w2BifAyMkF0zqKAyAGMIewu9vTWXaNVmKNgUW01yVigkfy5uV6umAARzukB4BbxagPp1okmF3zYxIxpW19w==" saltValue="7wEQfcjWaxhkXDZn9Ri3U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53125" style="257" customWidth="1"/>
    <col min="37" max="44" width="17" style="257" customWidth="1"/>
    <col min="45" max="45" width="6.08984375" style="264" customWidth="1"/>
    <col min="46" max="46" width="3" style="262" customWidth="1"/>
    <col min="47" max="47" width="19.08984375" style="257" hidden="1" customWidth="1"/>
    <col min="48" max="52" width="12.6328125" style="257" hidden="1" customWidth="1"/>
    <col min="53" max="16384" width="8.6328125" style="257" hidden="1"/>
  </cols>
  <sheetData>
    <row r="1" spans="1:46" ht="13" x14ac:dyDescent="0.2">
      <c r="AS1" s="258"/>
      <c r="AT1" s="258"/>
    </row>
    <row r="2" spans="1:46" ht="13" x14ac:dyDescent="0.2">
      <c r="AS2" s="258"/>
      <c r="AT2" s="258"/>
    </row>
    <row r="3" spans="1:46" ht="13" x14ac:dyDescent="0.2">
      <c r="AS3" s="258"/>
      <c r="AT3" s="258"/>
    </row>
    <row r="4" spans="1:46" ht="13" x14ac:dyDescent="0.2">
      <c r="AS4" s="258"/>
      <c r="AT4" s="258"/>
    </row>
    <row r="5" spans="1:46" ht="16.5" x14ac:dyDescent="0.2">
      <c r="A5" s="259" t="s">
        <v>520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521</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6" t="s">
        <v>522</v>
      </c>
      <c r="AP7" s="268"/>
      <c r="AQ7" s="269" t="s">
        <v>523</v>
      </c>
      <c r="AR7" s="270"/>
    </row>
    <row r="8" spans="1:46" ht="13"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7"/>
      <c r="AP8" s="274" t="s">
        <v>524</v>
      </c>
      <c r="AQ8" s="275" t="s">
        <v>525</v>
      </c>
      <c r="AR8" s="276" t="s">
        <v>526</v>
      </c>
    </row>
    <row r="9" spans="1:46" ht="13"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58" t="s">
        <v>527</v>
      </c>
      <c r="AL9" s="1159"/>
      <c r="AM9" s="1159"/>
      <c r="AN9" s="1160"/>
      <c r="AO9" s="277">
        <v>8554541</v>
      </c>
      <c r="AP9" s="277">
        <v>75401</v>
      </c>
      <c r="AQ9" s="278">
        <v>62021</v>
      </c>
      <c r="AR9" s="279">
        <v>21.6</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58" t="s">
        <v>528</v>
      </c>
      <c r="AL10" s="1159"/>
      <c r="AM10" s="1159"/>
      <c r="AN10" s="1160"/>
      <c r="AO10" s="280">
        <v>8718</v>
      </c>
      <c r="AP10" s="280">
        <v>77</v>
      </c>
      <c r="AQ10" s="281">
        <v>4339</v>
      </c>
      <c r="AR10" s="282">
        <v>-98.2</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58" t="s">
        <v>529</v>
      </c>
      <c r="AL11" s="1159"/>
      <c r="AM11" s="1159"/>
      <c r="AN11" s="1160"/>
      <c r="AO11" s="280">
        <v>10808</v>
      </c>
      <c r="AP11" s="280">
        <v>95</v>
      </c>
      <c r="AQ11" s="281">
        <v>554</v>
      </c>
      <c r="AR11" s="282">
        <v>-82.9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58" t="s">
        <v>530</v>
      </c>
      <c r="AL12" s="1159"/>
      <c r="AM12" s="1159"/>
      <c r="AN12" s="1160"/>
      <c r="AO12" s="280" t="s">
        <v>531</v>
      </c>
      <c r="AP12" s="280" t="s">
        <v>531</v>
      </c>
      <c r="AQ12" s="281">
        <v>17</v>
      </c>
      <c r="AR12" s="282" t="s">
        <v>531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58" t="s">
        <v>532</v>
      </c>
      <c r="AL13" s="1159"/>
      <c r="AM13" s="1159"/>
      <c r="AN13" s="1160"/>
      <c r="AO13" s="280">
        <v>324294</v>
      </c>
      <c r="AP13" s="280">
        <v>2858</v>
      </c>
      <c r="AQ13" s="281">
        <v>2525</v>
      </c>
      <c r="AR13" s="282">
        <v>13.2</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58" t="s">
        <v>533</v>
      </c>
      <c r="AL14" s="1159"/>
      <c r="AM14" s="1159"/>
      <c r="AN14" s="1160"/>
      <c r="AO14" s="280">
        <v>122602</v>
      </c>
      <c r="AP14" s="280">
        <v>1081</v>
      </c>
      <c r="AQ14" s="281">
        <v>1158</v>
      </c>
      <c r="AR14" s="282">
        <v>-6.6</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61" t="s">
        <v>534</v>
      </c>
      <c r="AL15" s="1162"/>
      <c r="AM15" s="1162"/>
      <c r="AN15" s="1163"/>
      <c r="AO15" s="280">
        <v>-441913</v>
      </c>
      <c r="AP15" s="280">
        <v>-3895</v>
      </c>
      <c r="AQ15" s="281">
        <v>-4174</v>
      </c>
      <c r="AR15" s="282">
        <v>-6.7</v>
      </c>
    </row>
    <row r="16" spans="1:46" ht="13"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61" t="s">
        <v>185</v>
      </c>
      <c r="AL16" s="1162"/>
      <c r="AM16" s="1162"/>
      <c r="AN16" s="1163"/>
      <c r="AO16" s="280">
        <v>8579050</v>
      </c>
      <c r="AP16" s="280">
        <v>75617</v>
      </c>
      <c r="AQ16" s="281">
        <v>66439</v>
      </c>
      <c r="AR16" s="282">
        <v>13.8</v>
      </c>
    </row>
    <row r="17" spans="1:46" ht="13"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535</v>
      </c>
      <c r="AL19" s="258"/>
      <c r="AM19" s="258"/>
      <c r="AN19" s="258"/>
      <c r="AO19" s="258"/>
      <c r="AP19" s="258"/>
      <c r="AQ19" s="258"/>
      <c r="AR19" s="258"/>
    </row>
    <row r="20" spans="1:46" ht="13"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536</v>
      </c>
      <c r="AP20" s="289" t="s">
        <v>537</v>
      </c>
      <c r="AQ20" s="290" t="s">
        <v>538</v>
      </c>
      <c r="AR20" s="291"/>
    </row>
    <row r="21" spans="1:46" s="297" customFormat="1" ht="13"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64" t="s">
        <v>539</v>
      </c>
      <c r="AL21" s="1165"/>
      <c r="AM21" s="1165"/>
      <c r="AN21" s="1166"/>
      <c r="AO21" s="293">
        <v>7.4</v>
      </c>
      <c r="AP21" s="294">
        <v>6.1</v>
      </c>
      <c r="AQ21" s="295">
        <v>1.3</v>
      </c>
      <c r="AR21" s="263"/>
      <c r="AS21" s="296"/>
      <c r="AT21" s="292"/>
    </row>
    <row r="22" spans="1:46" s="297" customFormat="1" ht="13"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64" t="s">
        <v>540</v>
      </c>
      <c r="AL22" s="1165"/>
      <c r="AM22" s="1165"/>
      <c r="AN22" s="1166"/>
      <c r="AO22" s="298">
        <v>100.1</v>
      </c>
      <c r="AP22" s="299">
        <v>99</v>
      </c>
      <c r="AQ22" s="300">
        <v>1.1000000000000001</v>
      </c>
      <c r="AR22" s="284"/>
      <c r="AS22" s="296"/>
      <c r="AT22" s="292"/>
    </row>
    <row r="23" spans="1:46" s="297" customFormat="1" ht="13"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 x14ac:dyDescent="0.2">
      <c r="A26" s="1157" t="s">
        <v>541</v>
      </c>
      <c r="B26" s="1157"/>
      <c r="C26" s="1157"/>
      <c r="D26" s="1157"/>
      <c r="E26" s="1157"/>
      <c r="F26" s="1157"/>
      <c r="G26" s="1157"/>
      <c r="H26" s="1157"/>
      <c r="I26" s="1157"/>
      <c r="J26" s="1157"/>
      <c r="K26" s="1157"/>
      <c r="L26" s="1157"/>
      <c r="M26" s="1157"/>
      <c r="N26" s="1157"/>
      <c r="O26" s="1157"/>
      <c r="P26" s="1157"/>
      <c r="Q26" s="1157"/>
      <c r="R26" s="1157"/>
      <c r="S26" s="1157"/>
      <c r="T26" s="1157"/>
      <c r="U26" s="1157"/>
      <c r="V26" s="1157"/>
      <c r="W26" s="1157"/>
      <c r="X26" s="1157"/>
      <c r="Y26" s="1157"/>
      <c r="Z26" s="1157"/>
      <c r="AA26" s="1157"/>
      <c r="AB26" s="1157"/>
      <c r="AC26" s="1157"/>
      <c r="AD26" s="1157"/>
      <c r="AE26" s="1157"/>
      <c r="AF26" s="1157"/>
      <c r="AG26" s="1157"/>
      <c r="AH26" s="1157"/>
      <c r="AI26" s="1157"/>
      <c r="AJ26" s="1157"/>
      <c r="AK26" s="1157"/>
      <c r="AL26" s="1157"/>
      <c r="AM26" s="1157"/>
      <c r="AN26" s="1157"/>
      <c r="AO26" s="1157"/>
      <c r="AP26" s="1157"/>
      <c r="AQ26" s="1157"/>
      <c r="AR26" s="1157"/>
      <c r="AS26" s="1157"/>
      <c r="AT26" s="263"/>
    </row>
    <row r="27" spans="1:46" ht="13" x14ac:dyDescent="0.2">
      <c r="A27" s="305"/>
      <c r="AO27" s="258"/>
      <c r="AP27" s="258"/>
      <c r="AQ27" s="258"/>
      <c r="AR27" s="258"/>
      <c r="AS27" s="258"/>
      <c r="AT27" s="258"/>
    </row>
    <row r="28" spans="1:46" ht="16.5" x14ac:dyDescent="0.2">
      <c r="A28" s="259" t="s">
        <v>542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543</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6" t="s">
        <v>522</v>
      </c>
      <c r="AP30" s="268"/>
      <c r="AQ30" s="269" t="s">
        <v>523</v>
      </c>
      <c r="AR30" s="270"/>
    </row>
    <row r="31" spans="1:46" ht="13"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7"/>
      <c r="AP31" s="274" t="s">
        <v>524</v>
      </c>
      <c r="AQ31" s="275" t="s">
        <v>525</v>
      </c>
      <c r="AR31" s="276" t="s">
        <v>526</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48" t="s">
        <v>544</v>
      </c>
      <c r="AL32" s="1149"/>
      <c r="AM32" s="1149"/>
      <c r="AN32" s="1150"/>
      <c r="AO32" s="308">
        <v>3555806</v>
      </c>
      <c r="AP32" s="308">
        <v>31341</v>
      </c>
      <c r="AQ32" s="309">
        <v>33147</v>
      </c>
      <c r="AR32" s="310">
        <v>-5.4</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48" t="s">
        <v>545</v>
      </c>
      <c r="AL33" s="1149"/>
      <c r="AM33" s="1149"/>
      <c r="AN33" s="1150"/>
      <c r="AO33" s="308" t="s">
        <v>531</v>
      </c>
      <c r="AP33" s="308" t="s">
        <v>531</v>
      </c>
      <c r="AQ33" s="309">
        <v>7</v>
      </c>
      <c r="AR33" s="310" t="s">
        <v>531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48" t="s">
        <v>546</v>
      </c>
      <c r="AL34" s="1149"/>
      <c r="AM34" s="1149"/>
      <c r="AN34" s="1150"/>
      <c r="AO34" s="308" t="s">
        <v>531</v>
      </c>
      <c r="AP34" s="308" t="s">
        <v>531</v>
      </c>
      <c r="AQ34" s="309">
        <v>24</v>
      </c>
      <c r="AR34" s="310" t="s">
        <v>531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48" t="s">
        <v>547</v>
      </c>
      <c r="AL35" s="1149"/>
      <c r="AM35" s="1149"/>
      <c r="AN35" s="1150"/>
      <c r="AO35" s="308">
        <v>191338</v>
      </c>
      <c r="AP35" s="308">
        <v>1686</v>
      </c>
      <c r="AQ35" s="309">
        <v>5872</v>
      </c>
      <c r="AR35" s="310">
        <v>-71.3</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48" t="s">
        <v>548</v>
      </c>
      <c r="AL36" s="1149"/>
      <c r="AM36" s="1149"/>
      <c r="AN36" s="1150"/>
      <c r="AO36" s="308">
        <v>372590</v>
      </c>
      <c r="AP36" s="308">
        <v>3284</v>
      </c>
      <c r="AQ36" s="309">
        <v>1168</v>
      </c>
      <c r="AR36" s="310">
        <v>181.2</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48" t="s">
        <v>549</v>
      </c>
      <c r="AL37" s="1149"/>
      <c r="AM37" s="1149"/>
      <c r="AN37" s="1150"/>
      <c r="AO37" s="308" t="s">
        <v>531</v>
      </c>
      <c r="AP37" s="308" t="s">
        <v>531</v>
      </c>
      <c r="AQ37" s="309">
        <v>720</v>
      </c>
      <c r="AR37" s="310" t="s">
        <v>531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51" t="s">
        <v>550</v>
      </c>
      <c r="AL38" s="1152"/>
      <c r="AM38" s="1152"/>
      <c r="AN38" s="1153"/>
      <c r="AO38" s="311" t="s">
        <v>531</v>
      </c>
      <c r="AP38" s="311" t="s">
        <v>531</v>
      </c>
      <c r="AQ38" s="312">
        <v>1</v>
      </c>
      <c r="AR38" s="300" t="s">
        <v>531</v>
      </c>
      <c r="AS38" s="307"/>
    </row>
    <row r="39" spans="1:46" ht="13"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51" t="s">
        <v>551</v>
      </c>
      <c r="AL39" s="1152"/>
      <c r="AM39" s="1152"/>
      <c r="AN39" s="1153"/>
      <c r="AO39" s="308">
        <v>-594780</v>
      </c>
      <c r="AP39" s="308">
        <v>-5242</v>
      </c>
      <c r="AQ39" s="309">
        <v>-6245</v>
      </c>
      <c r="AR39" s="310">
        <v>-16.100000000000001</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48" t="s">
        <v>552</v>
      </c>
      <c r="AL40" s="1149"/>
      <c r="AM40" s="1149"/>
      <c r="AN40" s="1150"/>
      <c r="AO40" s="308">
        <v>-2614308</v>
      </c>
      <c r="AP40" s="308">
        <v>-23043</v>
      </c>
      <c r="AQ40" s="309">
        <v>-25563</v>
      </c>
      <c r="AR40" s="310">
        <v>-9.9</v>
      </c>
      <c r="AS40" s="307"/>
    </row>
    <row r="41" spans="1:46" ht="13"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54" t="s">
        <v>297</v>
      </c>
      <c r="AL41" s="1155"/>
      <c r="AM41" s="1155"/>
      <c r="AN41" s="1156"/>
      <c r="AO41" s="308">
        <v>910646</v>
      </c>
      <c r="AP41" s="308">
        <v>8027</v>
      </c>
      <c r="AQ41" s="309">
        <v>9130</v>
      </c>
      <c r="AR41" s="310">
        <v>-12.1</v>
      </c>
      <c r="AS41" s="307"/>
    </row>
    <row r="42" spans="1:46" ht="13"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553</v>
      </c>
      <c r="AL42" s="258"/>
      <c r="AM42" s="258"/>
      <c r="AN42" s="258"/>
      <c r="AO42" s="258"/>
      <c r="AP42" s="258"/>
      <c r="AQ42" s="284"/>
      <c r="AR42" s="284"/>
      <c r="AS42" s="307"/>
    </row>
    <row r="43" spans="1:46" ht="13"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554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555</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41" t="s">
        <v>522</v>
      </c>
      <c r="AN49" s="1143" t="s">
        <v>556</v>
      </c>
      <c r="AO49" s="1144"/>
      <c r="AP49" s="1144"/>
      <c r="AQ49" s="1144"/>
      <c r="AR49" s="1145"/>
    </row>
    <row r="50" spans="1:44" ht="13"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42"/>
      <c r="AN50" s="324" t="s">
        <v>557</v>
      </c>
      <c r="AO50" s="325" t="s">
        <v>558</v>
      </c>
      <c r="AP50" s="326" t="s">
        <v>559</v>
      </c>
      <c r="AQ50" s="327" t="s">
        <v>560</v>
      </c>
      <c r="AR50" s="328" t="s">
        <v>561</v>
      </c>
    </row>
    <row r="51" spans="1:44" ht="13"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562</v>
      </c>
      <c r="AL51" s="321"/>
      <c r="AM51" s="329">
        <v>5606215</v>
      </c>
      <c r="AN51" s="330">
        <v>47199</v>
      </c>
      <c r="AO51" s="331">
        <v>91.2</v>
      </c>
      <c r="AP51" s="332">
        <v>42651</v>
      </c>
      <c r="AQ51" s="333">
        <v>4.3</v>
      </c>
      <c r="AR51" s="334">
        <v>86.9</v>
      </c>
    </row>
    <row r="52" spans="1:44" ht="13"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563</v>
      </c>
      <c r="AM52" s="337">
        <v>2349078</v>
      </c>
      <c r="AN52" s="338">
        <v>19777</v>
      </c>
      <c r="AO52" s="339">
        <v>52.2</v>
      </c>
      <c r="AP52" s="340">
        <v>22675</v>
      </c>
      <c r="AQ52" s="341">
        <v>-5.9</v>
      </c>
      <c r="AR52" s="342">
        <v>58.1</v>
      </c>
    </row>
    <row r="53" spans="1:44" ht="13"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564</v>
      </c>
      <c r="AL53" s="321"/>
      <c r="AM53" s="329">
        <v>5034536</v>
      </c>
      <c r="AN53" s="330">
        <v>42690</v>
      </c>
      <c r="AO53" s="331">
        <v>-9.6</v>
      </c>
      <c r="AP53" s="332">
        <v>43226</v>
      </c>
      <c r="AQ53" s="333">
        <v>1.3</v>
      </c>
      <c r="AR53" s="334">
        <v>-10.9</v>
      </c>
    </row>
    <row r="54" spans="1:44" ht="13"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563</v>
      </c>
      <c r="AM54" s="337">
        <v>2597313</v>
      </c>
      <c r="AN54" s="338">
        <v>22024</v>
      </c>
      <c r="AO54" s="339">
        <v>11.4</v>
      </c>
      <c r="AP54" s="340">
        <v>22622</v>
      </c>
      <c r="AQ54" s="341">
        <v>-0.2</v>
      </c>
      <c r="AR54" s="342">
        <v>11.6</v>
      </c>
    </row>
    <row r="55" spans="1:44" ht="13"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565</v>
      </c>
      <c r="AL55" s="321"/>
      <c r="AM55" s="329">
        <v>4145604</v>
      </c>
      <c r="AN55" s="330">
        <v>35487</v>
      </c>
      <c r="AO55" s="331">
        <v>-16.899999999999999</v>
      </c>
      <c r="AP55" s="332">
        <v>42836</v>
      </c>
      <c r="AQ55" s="333">
        <v>-0.9</v>
      </c>
      <c r="AR55" s="334">
        <v>-16</v>
      </c>
    </row>
    <row r="56" spans="1:44" ht="13"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563</v>
      </c>
      <c r="AM56" s="337">
        <v>2260791</v>
      </c>
      <c r="AN56" s="338">
        <v>19353</v>
      </c>
      <c r="AO56" s="339">
        <v>-12.1</v>
      </c>
      <c r="AP56" s="340">
        <v>22936</v>
      </c>
      <c r="AQ56" s="341">
        <v>1.4</v>
      </c>
      <c r="AR56" s="342">
        <v>-13.5</v>
      </c>
    </row>
    <row r="57" spans="1:44" ht="13"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566</v>
      </c>
      <c r="AL57" s="321"/>
      <c r="AM57" s="329">
        <v>8261638</v>
      </c>
      <c r="AN57" s="330">
        <v>71835</v>
      </c>
      <c r="AO57" s="331">
        <v>102.4</v>
      </c>
      <c r="AP57" s="332">
        <v>44161</v>
      </c>
      <c r="AQ57" s="333">
        <v>3.1</v>
      </c>
      <c r="AR57" s="334">
        <v>99.3</v>
      </c>
    </row>
    <row r="58" spans="1:44" ht="13"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563</v>
      </c>
      <c r="AM58" s="337">
        <v>3022379</v>
      </c>
      <c r="AN58" s="338">
        <v>26280</v>
      </c>
      <c r="AO58" s="339">
        <v>35.799999999999997</v>
      </c>
      <c r="AP58" s="340">
        <v>23644</v>
      </c>
      <c r="AQ58" s="341">
        <v>3.1</v>
      </c>
      <c r="AR58" s="342">
        <v>32.700000000000003</v>
      </c>
    </row>
    <row r="59" spans="1:44" ht="13"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567</v>
      </c>
      <c r="AL59" s="321"/>
      <c r="AM59" s="329">
        <v>4924085</v>
      </c>
      <c r="AN59" s="330">
        <v>43402</v>
      </c>
      <c r="AO59" s="331">
        <v>-39.6</v>
      </c>
      <c r="AP59" s="332">
        <v>43955</v>
      </c>
      <c r="AQ59" s="333">
        <v>-0.5</v>
      </c>
      <c r="AR59" s="334">
        <v>-39.1</v>
      </c>
    </row>
    <row r="60" spans="1:44" ht="13"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563</v>
      </c>
      <c r="AM60" s="337">
        <v>1971426</v>
      </c>
      <c r="AN60" s="338">
        <v>17376</v>
      </c>
      <c r="AO60" s="339">
        <v>-33.9</v>
      </c>
      <c r="AP60" s="340">
        <v>21318</v>
      </c>
      <c r="AQ60" s="341">
        <v>-9.8000000000000007</v>
      </c>
      <c r="AR60" s="342">
        <v>-24.1</v>
      </c>
    </row>
    <row r="61" spans="1:44" ht="13"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568</v>
      </c>
      <c r="AL61" s="343"/>
      <c r="AM61" s="344">
        <v>5594416</v>
      </c>
      <c r="AN61" s="345">
        <v>48123</v>
      </c>
      <c r="AO61" s="346">
        <v>25.5</v>
      </c>
      <c r="AP61" s="347">
        <v>43366</v>
      </c>
      <c r="AQ61" s="348">
        <v>1.5</v>
      </c>
      <c r="AR61" s="334">
        <v>24</v>
      </c>
    </row>
    <row r="62" spans="1:44" ht="13"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563</v>
      </c>
      <c r="AM62" s="337">
        <v>2440197</v>
      </c>
      <c r="AN62" s="338">
        <v>20962</v>
      </c>
      <c r="AO62" s="339">
        <v>10.7</v>
      </c>
      <c r="AP62" s="340">
        <v>22639</v>
      </c>
      <c r="AQ62" s="341">
        <v>-2.2999999999999998</v>
      </c>
      <c r="AR62" s="342">
        <v>13</v>
      </c>
    </row>
    <row r="63" spans="1:44" ht="13"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 hidden="1" x14ac:dyDescent="0.2">
      <c r="AK70" s="258"/>
      <c r="AL70" s="258"/>
      <c r="AM70" s="258"/>
      <c r="AN70" s="258"/>
      <c r="AO70" s="258"/>
      <c r="AP70" s="258"/>
      <c r="AQ70" s="258"/>
      <c r="AR70" s="258"/>
    </row>
    <row r="71" spans="1:46" ht="13" hidden="1" x14ac:dyDescent="0.2">
      <c r="AK71" s="258"/>
      <c r="AL71" s="258"/>
      <c r="AM71" s="258"/>
      <c r="AN71" s="258"/>
      <c r="AO71" s="258"/>
      <c r="AP71" s="258"/>
      <c r="AQ71" s="258"/>
      <c r="AR71" s="258"/>
    </row>
    <row r="72" spans="1:46" ht="13" hidden="1" x14ac:dyDescent="0.2">
      <c r="AK72" s="258"/>
      <c r="AL72" s="258"/>
      <c r="AM72" s="258"/>
      <c r="AN72" s="258"/>
      <c r="AO72" s="258"/>
      <c r="AP72" s="258"/>
      <c r="AQ72" s="258"/>
      <c r="AR72" s="258"/>
    </row>
    <row r="73" spans="1:46" ht="13" hidden="1" x14ac:dyDescent="0.2">
      <c r="AK73" s="258"/>
      <c r="AL73" s="258"/>
      <c r="AM73" s="258"/>
      <c r="AN73" s="258"/>
      <c r="AO73" s="258"/>
      <c r="AP73" s="258"/>
      <c r="AQ73" s="258"/>
      <c r="AR73" s="258"/>
    </row>
  </sheetData>
  <sheetProtection algorithmName="SHA-512" hashValue="FU9vL3FcZqv6UYqkfj/vIe0Pfi1jFJFWBv9yn6dlSvHIlPs1Je+xwwwD5jhjB9ubWGZoIKXTNkZxLi7PvJ5M6Q==" saltValue="qISaOmAt+xrLh/FIe4Si/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531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 x14ac:dyDescent="0.2">
      <c r="B2" s="255"/>
      <c r="DG2" s="255"/>
    </row>
    <row r="3" spans="2:125" ht="13"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 x14ac:dyDescent="0.2"/>
    <row r="5" spans="2:125" ht="13" x14ac:dyDescent="0.2"/>
    <row r="6" spans="2:125" ht="13" x14ac:dyDescent="0.2"/>
    <row r="7" spans="2:125" ht="13" x14ac:dyDescent="0.2"/>
    <row r="8" spans="2:125" ht="13" x14ac:dyDescent="0.2"/>
    <row r="9" spans="2:125" ht="13" x14ac:dyDescent="0.2">
      <c r="DU9" s="255"/>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5"/>
    </row>
    <row r="18" spans="125:125" ht="13" x14ac:dyDescent="0.2"/>
    <row r="19" spans="125:125" ht="13" x14ac:dyDescent="0.2"/>
    <row r="20" spans="125:125" ht="13" x14ac:dyDescent="0.2">
      <c r="DU20" s="255"/>
    </row>
    <row r="21" spans="125:125" ht="13" x14ac:dyDescent="0.2">
      <c r="DU21" s="255"/>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5"/>
    </row>
    <row r="29" spans="125:125" ht="13" x14ac:dyDescent="0.2"/>
    <row r="30" spans="125:125" ht="13" x14ac:dyDescent="0.2"/>
    <row r="31" spans="125:125" ht="13" x14ac:dyDescent="0.2"/>
    <row r="32" spans="125:125" ht="13" x14ac:dyDescent="0.2"/>
    <row r="33" spans="2:125" ht="13" x14ac:dyDescent="0.2">
      <c r="B33" s="255"/>
      <c r="G33" s="255"/>
      <c r="I33" s="255"/>
    </row>
    <row r="34" spans="2:125" ht="13" x14ac:dyDescent="0.2">
      <c r="C34" s="255"/>
      <c r="P34" s="255"/>
      <c r="DE34" s="255"/>
      <c r="DH34" s="255"/>
    </row>
    <row r="35" spans="2:125" ht="13" x14ac:dyDescent="0.2">
      <c r="D35" s="255"/>
      <c r="E35" s="255"/>
      <c r="DG35" s="255"/>
      <c r="DJ35" s="255"/>
      <c r="DP35" s="255"/>
      <c r="DQ35" s="255"/>
      <c r="DR35" s="255"/>
      <c r="DS35" s="255"/>
      <c r="DT35" s="255"/>
      <c r="DU35" s="255"/>
    </row>
    <row r="36" spans="2:125" ht="13"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 x14ac:dyDescent="0.2">
      <c r="DU37" s="255"/>
    </row>
    <row r="38" spans="2:125" ht="13" x14ac:dyDescent="0.2">
      <c r="DT38" s="255"/>
      <c r="DU38" s="255"/>
    </row>
    <row r="39" spans="2:125" ht="13" x14ac:dyDescent="0.2"/>
    <row r="40" spans="2:125" ht="13" x14ac:dyDescent="0.2">
      <c r="DH40" s="255"/>
    </row>
    <row r="41" spans="2:125" ht="13" x14ac:dyDescent="0.2">
      <c r="DE41" s="255"/>
    </row>
    <row r="42" spans="2:125" ht="13" x14ac:dyDescent="0.2">
      <c r="DG42" s="255"/>
      <c r="DJ42" s="255"/>
    </row>
    <row r="43" spans="2:125" ht="13"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 x14ac:dyDescent="0.2">
      <c r="DU44" s="255"/>
    </row>
    <row r="45" spans="2:125" ht="13" x14ac:dyDescent="0.2"/>
    <row r="46" spans="2:125" ht="13" x14ac:dyDescent="0.2"/>
    <row r="47" spans="2:125" ht="13" x14ac:dyDescent="0.2"/>
    <row r="48" spans="2:125" ht="13" x14ac:dyDescent="0.2">
      <c r="DT48" s="255"/>
      <c r="DU48" s="255"/>
    </row>
    <row r="49" spans="120:125" ht="13" x14ac:dyDescent="0.2">
      <c r="DU49" s="255"/>
    </row>
    <row r="50" spans="120:125" ht="13" x14ac:dyDescent="0.2">
      <c r="DU50" s="255"/>
    </row>
    <row r="51" spans="120:125" ht="13" x14ac:dyDescent="0.2">
      <c r="DP51" s="255"/>
      <c r="DQ51" s="255"/>
      <c r="DR51" s="255"/>
      <c r="DS51" s="255"/>
      <c r="DT51" s="255"/>
      <c r="DU51" s="255"/>
    </row>
    <row r="52" spans="120:125" ht="13" x14ac:dyDescent="0.2"/>
    <row r="53" spans="120:125" ht="13" x14ac:dyDescent="0.2"/>
    <row r="54" spans="120:125" ht="13" x14ac:dyDescent="0.2">
      <c r="DU54" s="255"/>
    </row>
    <row r="55" spans="120:125" ht="13" x14ac:dyDescent="0.2"/>
    <row r="56" spans="120:125" ht="13" x14ac:dyDescent="0.2"/>
    <row r="57" spans="120:125" ht="13" x14ac:dyDescent="0.2"/>
    <row r="58" spans="120:125" ht="13" x14ac:dyDescent="0.2">
      <c r="DU58" s="255"/>
    </row>
    <row r="59" spans="120:125" ht="13" x14ac:dyDescent="0.2"/>
    <row r="60" spans="120:125" ht="13" x14ac:dyDescent="0.2"/>
    <row r="61" spans="120:125" ht="13" x14ac:dyDescent="0.2"/>
    <row r="62" spans="120:125" ht="13" x14ac:dyDescent="0.2"/>
    <row r="63" spans="120:125" ht="13" x14ac:dyDescent="0.2">
      <c r="DU63" s="255"/>
    </row>
    <row r="64" spans="120:125" ht="13" x14ac:dyDescent="0.2">
      <c r="DT64" s="255"/>
      <c r="DU64" s="255"/>
    </row>
    <row r="65" spans="123:125" ht="13" x14ac:dyDescent="0.2"/>
    <row r="66" spans="123:125" ht="13" x14ac:dyDescent="0.2"/>
    <row r="67" spans="123:125" ht="13" x14ac:dyDescent="0.2"/>
    <row r="68" spans="123:125" ht="13" x14ac:dyDescent="0.2"/>
    <row r="69" spans="123:125" ht="13" x14ac:dyDescent="0.2">
      <c r="DS69" s="255"/>
      <c r="DT69" s="255"/>
      <c r="DU69" s="255"/>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5"/>
    </row>
    <row r="83" spans="116:125" ht="13" x14ac:dyDescent="0.2">
      <c r="DM83" s="255"/>
      <c r="DN83" s="255"/>
      <c r="DO83" s="255"/>
      <c r="DP83" s="255"/>
      <c r="DQ83" s="255"/>
      <c r="DR83" s="255"/>
      <c r="DS83" s="255"/>
      <c r="DT83" s="255"/>
      <c r="DU83" s="255"/>
    </row>
    <row r="84" spans="116:125" ht="13" x14ac:dyDescent="0.2"/>
    <row r="85" spans="116:125" ht="13" x14ac:dyDescent="0.2"/>
    <row r="86" spans="116:125" ht="13" x14ac:dyDescent="0.2"/>
    <row r="87" spans="116:125" ht="13" x14ac:dyDescent="0.2"/>
    <row r="88" spans="116:125" ht="13" x14ac:dyDescent="0.2">
      <c r="DU88" s="255"/>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570</v>
      </c>
    </row>
    <row r="121" spans="125:125" ht="13.5" hidden="1" customHeight="1" x14ac:dyDescent="0.2">
      <c r="DU121" s="255"/>
    </row>
  </sheetData>
  <sheetProtection algorithmName="SHA-512" hashValue="0e6SoEOzYGKBtUszkHY7QaOVaQDz4LR1cgotU3droMd6/abtOZ/j0s1NQfjheRvpptPIx4hCUnkNlPMY7nSHaQ==" saltValue="rXg2fB2LNDSFmsvZasLuR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531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 x14ac:dyDescent="0.2">
      <c r="B2" s="255"/>
      <c r="T2" s="255"/>
    </row>
    <row r="3" spans="1:125" ht="13"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5"/>
      <c r="G33" s="255"/>
      <c r="I33" s="255"/>
    </row>
    <row r="34" spans="2:125" ht="13" x14ac:dyDescent="0.2">
      <c r="C34" s="255"/>
      <c r="P34" s="255"/>
      <c r="R34" s="255"/>
      <c r="U34" s="255"/>
    </row>
    <row r="35" spans="2:125" ht="13"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 x14ac:dyDescent="0.2">
      <c r="F36" s="255"/>
      <c r="H36" s="255"/>
      <c r="J36" s="255"/>
      <c r="K36" s="255"/>
      <c r="L36" s="255"/>
      <c r="M36" s="255"/>
      <c r="N36" s="255"/>
      <c r="O36" s="255"/>
      <c r="Q36" s="255"/>
      <c r="S36" s="255"/>
      <c r="V36" s="255"/>
    </row>
    <row r="37" spans="2:125" ht="13" x14ac:dyDescent="0.2"/>
    <row r="38" spans="2:125" ht="13" x14ac:dyDescent="0.2"/>
    <row r="39" spans="2:125" ht="13" x14ac:dyDescent="0.2"/>
    <row r="40" spans="2:125" ht="13" x14ac:dyDescent="0.2">
      <c r="U40" s="255"/>
    </row>
    <row r="41" spans="2:125" ht="13" x14ac:dyDescent="0.2">
      <c r="R41" s="255"/>
    </row>
    <row r="42" spans="2:125" ht="13"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 x14ac:dyDescent="0.2">
      <c r="Q43" s="255"/>
      <c r="S43" s="255"/>
      <c r="V43" s="255"/>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571</v>
      </c>
    </row>
  </sheetData>
  <sheetProtection algorithmName="SHA-512" hashValue="FTuQu6rmLAbCVi5IkT0grrLstT9PICqQ6cMDnTg2iHN4DXTfLnhxpWDBSRz+uzM1B7hzH9MVYLsYbR0K+FJssQ==" saltValue="g02ukAu6Zccr52+acvVPU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572</v>
      </c>
      <c r="G46" s="8" t="s">
        <v>573</v>
      </c>
      <c r="H46" s="8" t="s">
        <v>574</v>
      </c>
      <c r="I46" s="8" t="s">
        <v>575</v>
      </c>
      <c r="J46" s="9" t="s">
        <v>576</v>
      </c>
    </row>
    <row r="47" spans="2:10" ht="57.75" customHeight="1" x14ac:dyDescent="0.2">
      <c r="B47" s="10"/>
      <c r="C47" s="1167" t="s">
        <v>3</v>
      </c>
      <c r="D47" s="1167"/>
      <c r="E47" s="1168"/>
      <c r="F47" s="11">
        <v>30.75</v>
      </c>
      <c r="G47" s="12">
        <v>28.87</v>
      </c>
      <c r="H47" s="12">
        <v>25.6</v>
      </c>
      <c r="I47" s="12">
        <v>25.71</v>
      </c>
      <c r="J47" s="13">
        <v>27.07</v>
      </c>
    </row>
    <row r="48" spans="2:10" ht="57.75" customHeight="1" x14ac:dyDescent="0.2">
      <c r="B48" s="14"/>
      <c r="C48" s="1169" t="s">
        <v>4</v>
      </c>
      <c r="D48" s="1169"/>
      <c r="E48" s="1170"/>
      <c r="F48" s="15">
        <v>4.45</v>
      </c>
      <c r="G48" s="16">
        <v>2.5</v>
      </c>
      <c r="H48" s="16">
        <v>2.76</v>
      </c>
      <c r="I48" s="16">
        <v>3.05</v>
      </c>
      <c r="J48" s="17">
        <v>3.85</v>
      </c>
    </row>
    <row r="49" spans="2:10" ht="57.75" customHeight="1" thickBot="1" x14ac:dyDescent="0.25">
      <c r="B49" s="18"/>
      <c r="C49" s="1171" t="s">
        <v>5</v>
      </c>
      <c r="D49" s="1171"/>
      <c r="E49" s="1172"/>
      <c r="F49" s="19" t="s">
        <v>577</v>
      </c>
      <c r="G49" s="20" t="s">
        <v>578</v>
      </c>
      <c r="H49" s="20" t="s">
        <v>579</v>
      </c>
      <c r="I49" s="20">
        <v>1.35</v>
      </c>
      <c r="J49" s="21">
        <v>3.32</v>
      </c>
    </row>
    <row r="50" spans="2:10" ht="13" x14ac:dyDescent="0.2"/>
  </sheetData>
  <sheetProtection algorithmName="SHA-512" hashValue="+r4IYyGsnD9WJNU6uHKaPRplL/6ymRMmoctyKyQFdsNZapXT7jbrw7CkJOWmU1QO9Kiq7hRqBGbO7BUsNJUYAQ==" saltValue="av3vQdGgnQW71MzQV7D1O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keywords/>
  <cp:lastPrinted>2023-03-17T04:40:19Z</cp:lastPrinted>
  <dcterms:created xsi:type="dcterms:W3CDTF">2023-02-20T07:37:29Z</dcterms:created>
  <dcterms:modified xsi:type="dcterms:W3CDTF">2025-03-28T05:50:57Z</dcterms:modified>
  <cp:category/>
</cp:coreProperties>
</file>